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31" windowWidth="23250" windowHeight="12570" tabRatio="610" activeTab="6"/>
  </bookViews>
  <sheets>
    <sheet name="Participants" sheetId="1" r:id="rId1"/>
    <sheet name="Karts" sheetId="2" r:id="rId2"/>
    <sheet name="Chronos" sheetId="3" r:id="rId3"/>
    <sheet name="Manche1" sheetId="4" r:id="rId4"/>
    <sheet name="Manche2" sheetId="5" r:id="rId5"/>
    <sheet name="Groupage" sheetId="6" state="hidden" r:id="rId6"/>
    <sheet name="Finale" sheetId="7" r:id="rId7"/>
    <sheet name="Pre_Grille" sheetId="8" state="hidden" r:id="rId8"/>
    <sheet name="Pre_Podium" sheetId="9" state="hidden" r:id="rId9"/>
    <sheet name="Feuil1" sheetId="10" r:id="rId10"/>
  </sheets>
  <definedNames>
    <definedName name="BiManche">'Karts'!$P$8</definedName>
    <definedName name="ChA">'Chronos'!$D$16</definedName>
    <definedName name="ChB">'Chronos'!$J$16</definedName>
    <definedName name="ChC">'Chronos'!$P$16</definedName>
    <definedName name="CheckSomme1">'Manche1'!$S$16</definedName>
    <definedName name="CheckSomme2">'Manche2'!$S$16</definedName>
    <definedName name="CheckSommeC">'Chronos'!$S$16</definedName>
    <definedName name="CheckSommeF">'Finale'!$S$16</definedName>
    <definedName name="Chronos" localSheetId="8">'Chronos'!$C$3:$F$19,'Chronos'!$I$3:$L$19,'Chronos'!$O$3:$R$19</definedName>
    <definedName name="Chronos">'Chronos'!$C$3:$F$15,'Chronos'!$I$3:$L$15,'Chronos'!$O$3:$R$15</definedName>
    <definedName name="CochePoints">'Karts'!$Q$30</definedName>
    <definedName name="FA">'Finale'!$D$16</definedName>
    <definedName name="FB">'Finale'!$J$16</definedName>
    <definedName name="FC">'Finale'!$P$16</definedName>
    <definedName name="Finale" localSheetId="8">'Finale'!$C$3:$F$19,'Finale'!$I$3:$L$19,'Finale'!$O$3:$R$19</definedName>
    <definedName name="Finale">'Finale'!$C$3:$F$15,'Finale'!$I$3:$L$15,'Finale'!$O$3:$R$15</definedName>
    <definedName name="Finale_A">'Finale'!$C$2</definedName>
    <definedName name="Finale_B">'Finale'!$I$2</definedName>
    <definedName name="Finale_C">'Finale'!$O$2</definedName>
    <definedName name="Karts">'Karts'!$B$2:$B$26</definedName>
    <definedName name="KartsBis">'Karts'!$A$2:$A$14</definedName>
    <definedName name="M1A">'Manche1'!$D$16</definedName>
    <definedName name="M1B">'Manche1'!$J$16</definedName>
    <definedName name="M1C">'Manche1'!$P$16</definedName>
    <definedName name="M2A">'Manche2'!$D$16</definedName>
    <definedName name="M2B">'Manche2'!$J$16</definedName>
    <definedName name="M2C">'Manche2'!$P$16</definedName>
    <definedName name="Manche1" localSheetId="8">'Manche1'!$C$3:$F$19,'Manche1'!$I$3:$L$19,'Manche1'!$O$3:$R$19</definedName>
    <definedName name="Manche1">'Manche1'!$C$3:$F$15,'Manche1'!$I$3:$L$15,'Manche1'!$O$3:$R$15</definedName>
    <definedName name="Manche1_1">'Manche1'!$C$2</definedName>
    <definedName name="Manche1_2">'Manche1'!$I$2</definedName>
    <definedName name="Manche1_3">'Manche1'!$O$2</definedName>
    <definedName name="Manche2" localSheetId="8">'Manche2'!$C$3:$F$19,'Manche2'!$I$3:$L$19,'Manche2'!$O$3:$R$19</definedName>
    <definedName name="Manche2">'Manche2'!$C$3:$F$15,'Manche2'!$I$3:$L$15,'Manche2'!$O$3:$R$15</definedName>
    <definedName name="Manche2_1">'Manche2'!$C$2</definedName>
    <definedName name="Manche2_2">'Manche2'!$I$2</definedName>
    <definedName name="Manche2_3">'Manche2'!$O$2</definedName>
    <definedName name="Montants2" localSheetId="8">'Karts'!$N$25</definedName>
    <definedName name="Montants2">'Karts'!$N$25</definedName>
    <definedName name="MontantsF" localSheetId="8">'Karts'!$N$27</definedName>
    <definedName name="MontantsF">'Karts'!$N$27</definedName>
    <definedName name="NKartCh">'Chronos'!$A$16</definedName>
    <definedName name="NKartF">'Finale'!$A$16</definedName>
    <definedName name="NKartM1" localSheetId="8">'Manche1'!$A$20</definedName>
    <definedName name="NKartM1">'Manche1'!$A$16</definedName>
    <definedName name="NKartM2">'Manche2'!$A$16</definedName>
    <definedName name="NKarts">'Karts'!$F$1</definedName>
    <definedName name="NMaxKarts">'Karts'!$N$1</definedName>
    <definedName name="NTeam">'Participants'!$K$1</definedName>
    <definedName name="Points1" localSheetId="8">'Manche1'!$G$3:$G$19,'Manche1'!$M$3:$M$19,'Manche1'!$S$3:$S$19</definedName>
    <definedName name="Points1">'Manche1'!$G$3:$G$15,'Manche1'!$M$3:$M$15,'Manche1'!$S$3:$S$15</definedName>
    <definedName name="Points2" localSheetId="8">'Manche2'!$G$3:$G$19,'Manche2'!$M$3:$M$19,'Manche2'!$S$3:$S$19</definedName>
    <definedName name="Points2">'Manche2'!$G$3:$G$15,'Manche2'!$M$3:$M$15,'Manche2'!$S$3:$S$15</definedName>
    <definedName name="PointsF" localSheetId="8">'Finale'!$G$3:$G$19,'Finale'!$M$3:$M$19,'Finale'!$S$3:$S$19</definedName>
    <definedName name="PointsF">'Finale'!$G$3:$G$15,'Finale'!$M$3:$M$15,'Finale'!$S$3:$S$15</definedName>
    <definedName name="Pole">'Karts'!$J$31</definedName>
    <definedName name="_xlnm.Print_Area" localSheetId="2">'Chronos'!$A$1:$R$15</definedName>
    <definedName name="_xlnm.Print_Area" localSheetId="6">'Finale'!$A$1:$S$15</definedName>
    <definedName name="_xlnm.Print_Area" localSheetId="3">'Manche1'!$A$1:$S$15</definedName>
    <definedName name="_xlnm.Print_Area" localSheetId="4">'Manche2'!$A$1:$S$15</definedName>
    <definedName name="_xlnm.Print_Area" localSheetId="0">'Participants'!$E$1:$I$73</definedName>
    <definedName name="_xlnm.Print_Area" localSheetId="7">'Pre_Grille'!$C$1:$R$164</definedName>
    <definedName name="_xlnm.Print_Area" localSheetId="8">'Pre_Podium'!$A$1:$I$59</definedName>
  </definedNames>
  <calcPr fullCalcOnLoad="1"/>
</workbook>
</file>

<file path=xl/sharedStrings.xml><?xml version="1.0" encoding="utf-8"?>
<sst xmlns="http://schemas.openxmlformats.org/spreadsheetml/2006/main" count="633" uniqueCount="359">
  <si>
    <t>Inscrits</t>
  </si>
  <si>
    <t>Sélection:</t>
  </si>
  <si>
    <t>1er pilote</t>
  </si>
  <si>
    <t>2ème pilote</t>
  </si>
  <si>
    <t>3ème pilote</t>
  </si>
  <si>
    <t>Cali</t>
  </si>
  <si>
    <t>Christiaens Bruno</t>
  </si>
  <si>
    <t>Colas Patron</t>
  </si>
  <si>
    <t>Collard Manu</t>
  </si>
  <si>
    <t>Collard Ollivier</t>
  </si>
  <si>
    <t>Déchamps Fabrice</t>
  </si>
  <si>
    <t>Delisle Gael</t>
  </si>
  <si>
    <t>Etienne Bruno</t>
  </si>
  <si>
    <t>Ferrier Alban</t>
  </si>
  <si>
    <t>Foulny Bruno</t>
  </si>
  <si>
    <t>Fournier Ludovic</t>
  </si>
  <si>
    <t>Gentil Kathryn</t>
  </si>
  <si>
    <t>Gentil Pascal</t>
  </si>
  <si>
    <t>Gobert Sébastien</t>
  </si>
  <si>
    <t>Guitton Nicolas</t>
  </si>
  <si>
    <t>Guyon Benoit</t>
  </si>
  <si>
    <t>Hager Marc Antoine</t>
  </si>
  <si>
    <t>Hénin Jérome</t>
  </si>
  <si>
    <t>Illouz Johann</t>
  </si>
  <si>
    <t>Jacquin Anthony</t>
  </si>
  <si>
    <t>Julé Claude</t>
  </si>
  <si>
    <t>Jy-Jy</t>
  </si>
  <si>
    <t>Kart Vador</t>
  </si>
  <si>
    <t>La Teigne</t>
  </si>
  <si>
    <t xml:space="preserve">Ladjal Kar'im </t>
  </si>
  <si>
    <t>Lambert Arnaud</t>
  </si>
  <si>
    <t>Lanoir Cédric</t>
  </si>
  <si>
    <t>Laur Olivier</t>
  </si>
  <si>
    <t>Lauvergne Romain</t>
  </si>
  <si>
    <t>Lauvergne Sebastien</t>
  </si>
  <si>
    <t>Le Maout Cyril</t>
  </si>
  <si>
    <t>Le Tierce Damien</t>
  </si>
  <si>
    <t>Lebailly Marc</t>
  </si>
  <si>
    <t>Lenoir Bertrand</t>
  </si>
  <si>
    <t>Lescalier Christophe</t>
  </si>
  <si>
    <t>Lom Fabrice</t>
  </si>
  <si>
    <t>Loste Thierry</t>
  </si>
  <si>
    <t>Lozac'h Gaël</t>
  </si>
  <si>
    <t>Mansuy Gérald</t>
  </si>
  <si>
    <t>Marchand Frederic</t>
  </si>
  <si>
    <t>Mativet Sebastien</t>
  </si>
  <si>
    <t>Mersier Loic</t>
  </si>
  <si>
    <t>72 équipes maximum</t>
  </si>
  <si>
    <t>Milon Régis</t>
  </si>
  <si>
    <t>Nobili Simon</t>
  </si>
  <si>
    <t>Nobleaux Jean luc</t>
  </si>
  <si>
    <t>Noel Philippe</t>
  </si>
  <si>
    <t>Panié Dujac Paul</t>
  </si>
  <si>
    <t>Pantiaticci Nelson</t>
  </si>
  <si>
    <t>Parachou Romain</t>
  </si>
  <si>
    <t>Pep's</t>
  </si>
  <si>
    <t>Pereira Luis</t>
  </si>
  <si>
    <t>Peroux Charles</t>
  </si>
  <si>
    <t>Persyn Philippe</t>
  </si>
  <si>
    <t>Peter Helene</t>
  </si>
  <si>
    <t>Peter J.L.</t>
  </si>
  <si>
    <t>Pin Renaud</t>
  </si>
  <si>
    <t>Salomon Jean Yves</t>
  </si>
  <si>
    <t>Tabesse Ludovic</t>
  </si>
  <si>
    <t>Tissier Gregory</t>
  </si>
  <si>
    <t>Tissier Thierry</t>
  </si>
  <si>
    <t>Tritz Bernard</t>
  </si>
  <si>
    <t>Vabre Didier</t>
  </si>
  <si>
    <t>Van Aerschot Constant</t>
  </si>
  <si>
    <t>Védovati Patrick</t>
  </si>
  <si>
    <t>Védovati Sebastien</t>
  </si>
  <si>
    <t>Vinciguera José</t>
  </si>
  <si>
    <t>Vives Marc</t>
  </si>
  <si>
    <t>Yvernaux Eric</t>
  </si>
  <si>
    <t>Manche</t>
  </si>
  <si>
    <t>Karts utilisés :</t>
  </si>
  <si>
    <t>Circuit</t>
  </si>
  <si>
    <t>Karts disponibles :</t>
  </si>
  <si>
    <t xml:space="preserve">d'une série : </t>
  </si>
  <si>
    <t>Manche 2</t>
  </si>
  <si>
    <t>Fin</t>
  </si>
  <si>
    <t>Finale</t>
  </si>
  <si>
    <t>Pôle position</t>
  </si>
  <si>
    <t>à droite</t>
  </si>
  <si>
    <t>à gauche</t>
  </si>
  <si>
    <t>Essais Chronos</t>
  </si>
  <si>
    <t>Karts</t>
  </si>
  <si>
    <t>Série A</t>
  </si>
  <si>
    <t>Chrono</t>
  </si>
  <si>
    <t>Classmt</t>
  </si>
  <si>
    <t>Série B</t>
  </si>
  <si>
    <t>Série C</t>
  </si>
  <si>
    <t>(1). Le tirage attribue les places dans l'ordre exact des chronos de la séance d'essai.</t>
  </si>
  <si>
    <t>Podium</t>
  </si>
  <si>
    <t>Pole Position</t>
  </si>
  <si>
    <t xml:space="preserve">   Participants</t>
  </si>
  <si>
    <t>Parmentier Brice</t>
  </si>
  <si>
    <t>Hénin Anne</t>
  </si>
  <si>
    <t>Jussaume Sylvain</t>
  </si>
  <si>
    <t>Jeannel Jean-Francois</t>
  </si>
  <si>
    <t xml:space="preserve">Chinon Stephanie </t>
  </si>
  <si>
    <t>Le Furaut Marc</t>
  </si>
  <si>
    <t xml:space="preserve">par chronos (1)   </t>
  </si>
  <si>
    <t>piste changeante (2)</t>
  </si>
  <si>
    <t>ou</t>
  </si>
  <si>
    <t>Manche 1</t>
  </si>
  <si>
    <t xml:space="preserve">(2). Pour tenir compte de conditions de piste changeantes, le tirage tient compte des séries: les trois premières </t>
  </si>
  <si>
    <t xml:space="preserve"> places sont attribuées aux premiers des trois séries, puis les trois suivantes aux trois seconds, etc…</t>
  </si>
  <si>
    <t>Bellanger Arnaud</t>
  </si>
  <si>
    <t>Blash Olivier</t>
  </si>
  <si>
    <t>Cerisse Georges</t>
  </si>
  <si>
    <t>Cléris Mick</t>
  </si>
  <si>
    <t>Fouéré Olivier</t>
  </si>
  <si>
    <t>Houillon Bruno</t>
  </si>
  <si>
    <t>Poulain Antoine</t>
  </si>
  <si>
    <t>Szwarc Daniel</t>
  </si>
  <si>
    <t>Farge Nicolas</t>
  </si>
  <si>
    <t>Legeron Christophe</t>
  </si>
  <si>
    <t>Pinto Michel</t>
  </si>
  <si>
    <t>Valenza Olivier</t>
  </si>
  <si>
    <t>Czerwiec Thierry</t>
  </si>
  <si>
    <t>Delille Fabien</t>
  </si>
  <si>
    <t>Bogard Samuel</t>
  </si>
  <si>
    <t>Elouard Marc</t>
  </si>
  <si>
    <t>Lostis Sam</t>
  </si>
  <si>
    <t>Toury Benjamin</t>
  </si>
  <si>
    <t>Ciric Jean</t>
  </si>
  <si>
    <t>Costes Gérard</t>
  </si>
  <si>
    <t>Coutaz Julien</t>
  </si>
  <si>
    <t>Klimenko Slava</t>
  </si>
  <si>
    <t>Ninot Michel</t>
  </si>
  <si>
    <t>Dardennes François</t>
  </si>
  <si>
    <t>Pacotte Philippe</t>
  </si>
  <si>
    <t>Jambon Laurent</t>
  </si>
  <si>
    <t>Page Xavier</t>
  </si>
  <si>
    <t>Page Cedric</t>
  </si>
  <si>
    <t>Page Benoit</t>
  </si>
  <si>
    <t>Sauter Stephane</t>
  </si>
  <si>
    <t>Burel Alexandre</t>
  </si>
  <si>
    <t>Cohen Solal Philippe</t>
  </si>
  <si>
    <t>Constant Daniel</t>
  </si>
  <si>
    <t>Da Silva Stéphane</t>
  </si>
  <si>
    <t>Domilia Fred</t>
  </si>
  <si>
    <t>Guyon Laurent</t>
  </si>
  <si>
    <r>
      <t xml:space="preserve">Horvath Stéphane </t>
    </r>
    <r>
      <rPr>
        <b/>
        <sz val="10"/>
        <color indexed="13"/>
        <rFont val="Arial"/>
        <family val="2"/>
      </rPr>
      <t xml:space="preserve"> </t>
    </r>
  </si>
  <si>
    <t>Jamon Sebastien</t>
  </si>
  <si>
    <t>Lalanne Antoine</t>
  </si>
  <si>
    <t>Largilliere Laurent</t>
  </si>
  <si>
    <t>Lemetyer Wilfried</t>
  </si>
  <si>
    <t>Melchio Jean-Baptiste</t>
  </si>
  <si>
    <t>Perrier Pascal</t>
  </si>
  <si>
    <t>Saxstad Stéphan</t>
  </si>
  <si>
    <t>Sébillot Stephane</t>
  </si>
  <si>
    <t>Teboul Jacques</t>
  </si>
  <si>
    <t>Nombre de pilotes des séries B ou C montant</t>
  </si>
  <si>
    <t>Alladin</t>
  </si>
  <si>
    <t>Appert Maxime 443</t>
  </si>
  <si>
    <t>Bussonais Franck</t>
  </si>
  <si>
    <t>Constant Fred 368</t>
  </si>
  <si>
    <t>Delin Corinne</t>
  </si>
  <si>
    <t>Ducoin Charles 409</t>
  </si>
  <si>
    <t>Fare Jean Marc</t>
  </si>
  <si>
    <t>Farge Mélanie 375</t>
  </si>
  <si>
    <t>Laval Thierry</t>
  </si>
  <si>
    <t>Mapp Kevern 364</t>
  </si>
  <si>
    <t>Moreau Thierry 439</t>
  </si>
  <si>
    <t>Rocherolle Eric 306</t>
  </si>
  <si>
    <t>Rocherolle Ludovic 307</t>
  </si>
  <si>
    <t>Savary Laurent 201</t>
  </si>
  <si>
    <t>Tremouilles Gilles</t>
  </si>
  <si>
    <t>Tribut Franck 345</t>
  </si>
  <si>
    <t>Beauclair Benjamin</t>
  </si>
  <si>
    <t>Berthier Sebastien</t>
  </si>
  <si>
    <t>Blanc Philippe</t>
  </si>
  <si>
    <t>Dez Thierry</t>
  </si>
  <si>
    <t>Djoudjev Slav</t>
  </si>
  <si>
    <t>Ducoin Jerome</t>
  </si>
  <si>
    <t>Fernandez Julien</t>
  </si>
  <si>
    <t>De Santi Gena</t>
  </si>
  <si>
    <t>Magnaudeix Thierry</t>
  </si>
  <si>
    <t>Mapp Raphael</t>
  </si>
  <si>
    <t>Neveu Michel</t>
  </si>
  <si>
    <t>Granger Christophe</t>
  </si>
  <si>
    <t>Granger Charles</t>
  </si>
  <si>
    <t>Ducoin Frerot</t>
  </si>
  <si>
    <t>Martin Sebastien</t>
  </si>
  <si>
    <t>Tournadre Laurent</t>
  </si>
  <si>
    <t>Jacquinot Jean Marc</t>
  </si>
  <si>
    <t>Jacquinot Lenny</t>
  </si>
  <si>
    <t>Jaussaud Eric</t>
  </si>
  <si>
    <t xml:space="preserve">Le Gall Laurent </t>
  </si>
  <si>
    <t>Pichon Eric</t>
  </si>
  <si>
    <t>Mangin Gilbert</t>
  </si>
  <si>
    <t>Marsot Pierre</t>
  </si>
  <si>
    <t>Menard Dominique</t>
  </si>
  <si>
    <t>Steiger Jean Luc</t>
  </si>
  <si>
    <t>Menard Remi</t>
  </si>
  <si>
    <t>Hirsch Gabriel</t>
  </si>
  <si>
    <t>Despeysse Pierre Yves</t>
  </si>
  <si>
    <t>Gonsard Hervé</t>
  </si>
  <si>
    <t>Hansart Guillaume</t>
  </si>
  <si>
    <t>Dalais René</t>
  </si>
  <si>
    <t>Godart Laurent</t>
  </si>
  <si>
    <t>Tremouilles Twany</t>
  </si>
  <si>
    <t>Stevens Guillaume</t>
  </si>
  <si>
    <t>Spinelli Adrien</t>
  </si>
  <si>
    <t>Létard Jean</t>
  </si>
  <si>
    <t>Royant Nicolas</t>
  </si>
  <si>
    <t>Delin Arnaud</t>
  </si>
  <si>
    <t>Sauvage Eric</t>
  </si>
  <si>
    <t>Bellier Franck</t>
  </si>
  <si>
    <t>Launay David</t>
  </si>
  <si>
    <t>Botrel Thomas</t>
  </si>
  <si>
    <t>Lalanne Robert</t>
  </si>
  <si>
    <t>Boucher Matthias</t>
  </si>
  <si>
    <t>Cabalce Vincent</t>
  </si>
  <si>
    <t>Cabalce Fred</t>
  </si>
  <si>
    <t>Carbonnel Lionel</t>
  </si>
  <si>
    <t>De Pallieres Loic</t>
  </si>
  <si>
    <t>De Pallieres Sebastien</t>
  </si>
  <si>
    <t>Leterrier Patrick</t>
  </si>
  <si>
    <t>Marquet Bertin</t>
  </si>
  <si>
    <t>Peter Jean Philippe</t>
  </si>
  <si>
    <t>Sabin Mathias</t>
  </si>
  <si>
    <t>Spinelli Elio</t>
  </si>
  <si>
    <t>Agniel Eric</t>
  </si>
  <si>
    <t>Lefevre Christopher</t>
  </si>
  <si>
    <t>Mars Franck</t>
  </si>
  <si>
    <t>Chetelat Gilles</t>
  </si>
  <si>
    <t>Menard Camille</t>
  </si>
  <si>
    <t>Visdominé Alain</t>
  </si>
  <si>
    <t>Stephan Jean Philippe</t>
  </si>
  <si>
    <t>Roca Jerome</t>
  </si>
  <si>
    <t>Baini Alain</t>
  </si>
  <si>
    <t>Ratier Olivier</t>
  </si>
  <si>
    <t>Culot Jean Marc</t>
  </si>
  <si>
    <t>Mahé Francois</t>
  </si>
  <si>
    <t>Roger Manu</t>
  </si>
  <si>
    <t>Diaz Jordan</t>
  </si>
  <si>
    <t>Lopez Guillaume</t>
  </si>
  <si>
    <t>Aubry Stéphane</t>
  </si>
  <si>
    <t>Flamard Philippe</t>
  </si>
  <si>
    <t>De Pallieres Claire</t>
  </si>
  <si>
    <t>Hugot Eric</t>
  </si>
  <si>
    <t>Gauthier Thierry</t>
  </si>
  <si>
    <t>Jacoby Jonathan</t>
  </si>
  <si>
    <t>Vaique Cyril</t>
  </si>
  <si>
    <t>Bertin Eddy</t>
  </si>
  <si>
    <t>Beauvallet Xavier</t>
  </si>
  <si>
    <t>Jaussaud Jean-Pierre</t>
  </si>
  <si>
    <t>Ferrier Aubry</t>
  </si>
  <si>
    <t>Righyni Thierry</t>
  </si>
  <si>
    <t>De Tessières Christophe</t>
  </si>
  <si>
    <t>Lelerre Antoine</t>
  </si>
  <si>
    <t>Delin Thomas</t>
  </si>
  <si>
    <t>Delin Nicolas</t>
  </si>
  <si>
    <t>Lecomte Laurent</t>
  </si>
  <si>
    <t>Azzopardi Julien</t>
  </si>
  <si>
    <t>Mauro Dominique</t>
  </si>
  <si>
    <t>Couillaud Thomas</t>
  </si>
  <si>
    <t>Couillaud Dominique</t>
  </si>
  <si>
    <t>Savorgnani Marco</t>
  </si>
  <si>
    <t>Rouille Michel</t>
  </si>
  <si>
    <t>Durand Christophe</t>
  </si>
  <si>
    <t>Jaussaud Charlotte</t>
  </si>
  <si>
    <t>D</t>
  </si>
  <si>
    <t>Lelerre Thierry</t>
  </si>
  <si>
    <t>Iriarte Sebastien</t>
  </si>
  <si>
    <t>Simon Pascal</t>
  </si>
  <si>
    <t>Graves Laurent</t>
  </si>
  <si>
    <t>Souriou Ludovic</t>
  </si>
  <si>
    <t>Neveu Jacques</t>
  </si>
  <si>
    <t>Saulou Vincent</t>
  </si>
  <si>
    <t>Gils Guy</t>
  </si>
  <si>
    <t>Calmel Antoine</t>
  </si>
  <si>
    <t>Lagache Alain</t>
  </si>
  <si>
    <t>Lagache Etienne</t>
  </si>
  <si>
    <t>Coignet Julien</t>
  </si>
  <si>
    <t>Série 0</t>
  </si>
  <si>
    <t>Manche 0</t>
  </si>
  <si>
    <t>Thémine Baptiste</t>
  </si>
  <si>
    <t>Bourdier Jean-Claude</t>
  </si>
  <si>
    <t>Sonnet Mathias</t>
  </si>
  <si>
    <t>Barbier Julien</t>
  </si>
  <si>
    <t>Donzaud Henri</t>
  </si>
  <si>
    <t>Pts</t>
  </si>
  <si>
    <t>Ammann Emilien</t>
  </si>
  <si>
    <t>Ammann Thierry</t>
  </si>
  <si>
    <t>Asquini Cecilia</t>
  </si>
  <si>
    <t>Aulon Yannick</t>
  </si>
  <si>
    <t>Baudet Frederic</t>
  </si>
  <si>
    <t>Bénat Phillippe</t>
  </si>
  <si>
    <t>Bertin Daniel</t>
  </si>
  <si>
    <t>Bidaut Alexandre</t>
  </si>
  <si>
    <t>Billoué Gregory</t>
  </si>
  <si>
    <t>Boivert Georges</t>
  </si>
  <si>
    <t>Bolac Philippe</t>
  </si>
  <si>
    <t>Borg Sophie</t>
  </si>
  <si>
    <t>Bouvier Yannick</t>
  </si>
  <si>
    <t>Cadoret Jeff</t>
  </si>
  <si>
    <t>Chauveau Jacques</t>
  </si>
  <si>
    <t>BléhautDavid</t>
  </si>
  <si>
    <t>Suppression de la plus mauvaise manche</t>
  </si>
  <si>
    <t>en cas de classement par points,</t>
  </si>
  <si>
    <t>cochez ici:</t>
  </si>
  <si>
    <t>CLASSEMENT PAR POINTS</t>
  </si>
  <si>
    <t>eymard Pascal</t>
  </si>
  <si>
    <t>Luthringer chantal</t>
  </si>
  <si>
    <t>Pezzini Jed</t>
  </si>
  <si>
    <t>Jaussaud Noel</t>
  </si>
  <si>
    <r>
      <t>Auto Kart</t>
    </r>
    <r>
      <rPr>
        <b/>
        <sz val="18"/>
        <color indexed="18"/>
        <rFont val="Arial"/>
        <family val="2"/>
      </rPr>
      <t xml:space="preserve"> 2013</t>
    </r>
  </si>
  <si>
    <t>JOSS</t>
  </si>
  <si>
    <t>SATANAS</t>
  </si>
  <si>
    <t>GILOU</t>
  </si>
  <si>
    <t>PIPICHE</t>
  </si>
  <si>
    <t>Baptiste PHILIPPE </t>
  </si>
  <si>
    <t>CHRISTOPHE OLLIVIER</t>
  </si>
  <si>
    <t>CYRIK FONTAINE</t>
  </si>
  <si>
    <t>DOMINIQUE MENARD</t>
  </si>
  <si>
    <t>ERIC JAUSSAUD</t>
  </si>
  <si>
    <t>ERIC PICHON </t>
  </si>
  <si>
    <t>FLORENT LACRESSONIERE</t>
  </si>
  <si>
    <t>FRED BASNEVILLE</t>
  </si>
  <si>
    <t>GILLES TREMOUILLES</t>
  </si>
  <si>
    <t>MICHEL NINOT</t>
  </si>
  <si>
    <t>PAUL BUFFET</t>
  </si>
  <si>
    <t>ALEXIS MELIS </t>
  </si>
  <si>
    <t>ANTHONY LAURIN</t>
  </si>
  <si>
    <t>ARNAUD DUCHESNE </t>
  </si>
  <si>
    <t>AXEL FRANCOEUR</t>
  </si>
  <si>
    <t>CHARLY MATIVET</t>
  </si>
  <si>
    <t>CHRISTIAN FORGNONE</t>
  </si>
  <si>
    <t>CYRILLE LELLOUCHE </t>
  </si>
  <si>
    <t>ELIO SPINELLI</t>
  </si>
  <si>
    <t>EMILIEN AMMANN </t>
  </si>
  <si>
    <t>EMMANUEL BURS</t>
  </si>
  <si>
    <t>ERIC SAUVAGE</t>
  </si>
  <si>
    <t>EVAN RABEARIVELO </t>
  </si>
  <si>
    <t>FRED POCHÉTAT </t>
  </si>
  <si>
    <t>GABRIEL POZZO di BORGO</t>
  </si>
  <si>
    <t>GUILLAUME DELORME</t>
  </si>
  <si>
    <t>HUGUES MATIVET</t>
  </si>
  <si>
    <t>JEAN FRANCOIS CHEDRU</t>
  </si>
  <si>
    <t>KEVIN TANGUY</t>
  </si>
  <si>
    <t>MATTHIEU MARCHAND</t>
  </si>
  <si>
    <t>MICKA UBERMULHIN </t>
  </si>
  <si>
    <t>NASSER MAKHLOUF</t>
  </si>
  <si>
    <t>OLIVIER BONNET </t>
  </si>
  <si>
    <t>JEAN FRANCOIS COULOMBIER</t>
  </si>
  <si>
    <t>PHILIPPE ZBIK</t>
  </si>
  <si>
    <t>ROMAIN ROLLAND</t>
  </si>
  <si>
    <t>SACHA MARTINEAU </t>
  </si>
  <si>
    <t>THIERRY AMMANN </t>
  </si>
  <si>
    <t>THIERRY ENGEL</t>
  </si>
  <si>
    <t>THIERRY MOREAU</t>
  </si>
  <si>
    <t>VINCENT DE OLIVEIRA</t>
  </si>
  <si>
    <t>KENNY HERRICK</t>
  </si>
  <si>
    <t>TOM DANEL</t>
  </si>
  <si>
    <t>FLORENCE JOLY</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</si>
</sst>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
  </numFmts>
  <fonts count="102">
    <font>
      <sz val="10"/>
      <name val="Arial"/>
      <family val="0"/>
    </font>
    <font>
      <sz val="11"/>
      <color indexed="8"/>
      <name val="Calibri"/>
      <family val="2"/>
    </font>
    <font>
      <b/>
      <i/>
      <sz val="10"/>
      <name val="Arial"/>
      <family val="2"/>
    </font>
    <font>
      <b/>
      <sz val="10"/>
      <color indexed="12"/>
      <name val="Arial"/>
      <family val="2"/>
    </font>
    <font>
      <i/>
      <sz val="10"/>
      <name val="Arial"/>
      <family val="2"/>
    </font>
    <font>
      <b/>
      <sz val="18"/>
      <color indexed="48"/>
      <name val="Arial"/>
      <family val="2"/>
    </font>
    <font>
      <b/>
      <sz val="10"/>
      <name val="Arial"/>
      <family val="2"/>
    </font>
    <font>
      <sz val="8"/>
      <color indexed="12"/>
      <name val="Arial"/>
      <family val="2"/>
    </font>
    <font>
      <b/>
      <sz val="10"/>
      <color indexed="16"/>
      <name val="Arial"/>
      <family val="2"/>
    </font>
    <font>
      <b/>
      <sz val="12"/>
      <color indexed="12"/>
      <name val="Arial"/>
      <family val="2"/>
    </font>
    <font>
      <sz val="10"/>
      <color indexed="18"/>
      <name val="Arial"/>
      <family val="2"/>
    </font>
    <font>
      <sz val="14"/>
      <color indexed="18"/>
      <name val="Arial"/>
      <family val="2"/>
    </font>
    <font>
      <b/>
      <sz val="14"/>
      <color indexed="18"/>
      <name val="Arial"/>
      <family val="2"/>
    </font>
    <font>
      <sz val="1"/>
      <color indexed="44"/>
      <name val="Arial"/>
      <family val="2"/>
    </font>
    <font>
      <sz val="10"/>
      <color indexed="43"/>
      <name val="Arial"/>
      <family val="2"/>
    </font>
    <font>
      <b/>
      <sz val="14"/>
      <color indexed="12"/>
      <name val="Arial"/>
      <family val="2"/>
    </font>
    <font>
      <b/>
      <sz val="11"/>
      <name val="Arial"/>
      <family val="2"/>
    </font>
    <font>
      <b/>
      <sz val="20"/>
      <color indexed="18"/>
      <name val="Arial"/>
      <family val="2"/>
    </font>
    <font>
      <b/>
      <sz val="16"/>
      <color indexed="18"/>
      <name val="Arial"/>
      <family val="2"/>
    </font>
    <font>
      <b/>
      <sz val="10"/>
      <color indexed="18"/>
      <name val="Arial"/>
      <family val="2"/>
    </font>
    <font>
      <b/>
      <i/>
      <sz val="10"/>
      <color indexed="12"/>
      <name val="Arial"/>
      <family val="2"/>
    </font>
    <font>
      <sz val="1"/>
      <color indexed="8"/>
      <name val="Arial"/>
      <family val="2"/>
    </font>
    <font>
      <b/>
      <sz val="10"/>
      <color indexed="9"/>
      <name val="Arial"/>
      <family val="2"/>
    </font>
    <font>
      <b/>
      <sz val="10"/>
      <color indexed="8"/>
      <name val="Arial"/>
      <family val="2"/>
    </font>
    <font>
      <b/>
      <sz val="10"/>
      <color indexed="43"/>
      <name val="Arial"/>
      <family val="2"/>
    </font>
    <font>
      <b/>
      <sz val="11"/>
      <color indexed="12"/>
      <name val="Arial"/>
      <family val="2"/>
    </font>
    <font>
      <b/>
      <sz val="12"/>
      <color indexed="18"/>
      <name val="Arial"/>
      <family val="2"/>
    </font>
    <font>
      <b/>
      <i/>
      <sz val="18"/>
      <color indexed="9"/>
      <name val="Arial"/>
      <family val="2"/>
    </font>
    <font>
      <b/>
      <i/>
      <sz val="9"/>
      <name val="Arial"/>
      <family val="2"/>
    </font>
    <font>
      <b/>
      <i/>
      <sz val="18"/>
      <color indexed="10"/>
      <name val="Arial"/>
      <family val="2"/>
    </font>
    <font>
      <i/>
      <sz val="14"/>
      <color indexed="18"/>
      <name val="Arial"/>
      <family val="2"/>
    </font>
    <font>
      <b/>
      <i/>
      <sz val="14"/>
      <color indexed="18"/>
      <name val="Arial"/>
      <family val="2"/>
    </font>
    <font>
      <b/>
      <i/>
      <sz val="14"/>
      <name val="Arial"/>
      <family val="2"/>
    </font>
    <font>
      <b/>
      <sz val="12"/>
      <name val="Arial"/>
      <family val="2"/>
    </font>
    <font>
      <b/>
      <sz val="12"/>
      <color indexed="43"/>
      <name val="Arial"/>
      <family val="2"/>
    </font>
    <font>
      <b/>
      <sz val="24"/>
      <color indexed="18"/>
      <name val="Arial"/>
      <family val="2"/>
    </font>
    <font>
      <b/>
      <i/>
      <sz val="10"/>
      <color indexed="13"/>
      <name val="Arial"/>
      <family val="2"/>
    </font>
    <font>
      <b/>
      <sz val="10"/>
      <color indexed="13"/>
      <name val="Arial"/>
      <family val="2"/>
    </font>
    <font>
      <b/>
      <sz val="14"/>
      <name val="Arial"/>
      <family val="2"/>
    </font>
    <font>
      <b/>
      <i/>
      <sz val="11"/>
      <name val="Arial"/>
      <family val="2"/>
    </font>
    <font>
      <sz val="11"/>
      <name val="Arial"/>
      <family val="2"/>
    </font>
    <font>
      <sz val="14"/>
      <name val="Arial Black"/>
      <family val="2"/>
    </font>
    <font>
      <sz val="10"/>
      <color indexed="9"/>
      <name val="Arial Black"/>
      <family val="2"/>
    </font>
    <font>
      <b/>
      <sz val="16"/>
      <color indexed="9"/>
      <name val="Arial Black"/>
      <family val="2"/>
    </font>
    <font>
      <sz val="14"/>
      <color indexed="9"/>
      <name val="Arial Black"/>
      <family val="2"/>
    </font>
    <font>
      <sz val="10"/>
      <color indexed="12"/>
      <name val="Arial"/>
      <family val="2"/>
    </font>
    <font>
      <b/>
      <u val="single"/>
      <sz val="12"/>
      <name val="Arial"/>
      <family val="2"/>
    </font>
    <font>
      <b/>
      <sz val="12"/>
      <color indexed="13"/>
      <name val="Arial"/>
      <family val="2"/>
    </font>
    <font>
      <b/>
      <sz val="18"/>
      <color indexed="18"/>
      <name val="Arial"/>
      <family val="2"/>
    </font>
    <font>
      <b/>
      <sz val="16"/>
      <name val="Arial"/>
      <family val="2"/>
    </font>
    <font>
      <b/>
      <i/>
      <sz val="10"/>
      <color indexed="18"/>
      <name val="Arial"/>
      <family val="2"/>
    </font>
    <font>
      <sz val="10"/>
      <color indexed="10"/>
      <name val="Arial"/>
      <family val="2"/>
    </font>
    <font>
      <b/>
      <i/>
      <sz val="26"/>
      <color indexed="10"/>
      <name val="Arial"/>
      <family val="2"/>
    </font>
    <font>
      <b/>
      <i/>
      <sz val="12"/>
      <color indexed="12"/>
      <name val="Arial"/>
      <family val="2"/>
    </font>
    <font>
      <i/>
      <sz val="12"/>
      <name val="Arial"/>
      <family val="2"/>
    </font>
    <font>
      <b/>
      <i/>
      <sz val="12"/>
      <color indexed="18"/>
      <name val="Arial"/>
      <family val="2"/>
    </font>
    <font>
      <i/>
      <sz val="10"/>
      <color indexed="18"/>
      <name val="Arial"/>
      <family val="2"/>
    </font>
    <font>
      <sz val="16"/>
      <name val="Arial"/>
      <family val="2"/>
    </font>
    <font>
      <b/>
      <i/>
      <sz val="10"/>
      <color indexed="16"/>
      <name val="Arial"/>
      <family val="2"/>
    </font>
    <font>
      <sz val="10"/>
      <color indexed="44"/>
      <name val="Arial"/>
      <family val="2"/>
    </font>
    <font>
      <b/>
      <sz val="11"/>
      <color indexed="8"/>
      <name val="Arial"/>
      <family val="2"/>
    </font>
    <font>
      <b/>
      <sz val="9"/>
      <color indexed="16"/>
      <name val="Arial"/>
      <family val="2"/>
    </font>
    <font>
      <b/>
      <sz val="11"/>
      <color indexed="16"/>
      <name val="Arial"/>
      <family val="2"/>
    </font>
    <font>
      <b/>
      <sz val="12"/>
      <color indexed="16"/>
      <name val="Arial"/>
      <family val="2"/>
    </font>
    <font>
      <b/>
      <sz val="12"/>
      <color indexed="8"/>
      <name val="Arial"/>
      <family val="2"/>
    </font>
    <fon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12"/>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b/>
      <sz val="10"/>
      <color rgb="FF01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indexed="8"/>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60"/>
        <bgColor indexed="64"/>
      </patternFill>
    </fill>
    <fill>
      <patternFill patternType="solid">
        <fgColor indexed="48"/>
        <bgColor indexed="64"/>
      </patternFill>
    </fill>
    <fill>
      <patternFill patternType="solid">
        <fgColor indexed="10"/>
        <bgColor indexed="64"/>
      </patternFill>
    </fill>
    <fill>
      <patternFill patternType="solid">
        <fgColor indexed="42"/>
        <bgColor indexed="64"/>
      </patternFill>
    </fill>
    <fill>
      <patternFill patternType="solid">
        <fgColor indexed="29"/>
        <bgColor indexed="64"/>
      </patternFill>
    </fill>
    <fill>
      <patternFill patternType="solid">
        <fgColor rgb="FFFFFFFF"/>
        <bgColor indexed="64"/>
      </patternFill>
    </fill>
    <fill>
      <patternFill patternType="solid">
        <fgColor indexed="27"/>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style="thin"/>
      <bottom style="thin"/>
    </border>
    <border>
      <left/>
      <right style="thin"/>
      <top/>
      <bottom/>
    </border>
    <border>
      <left style="thin"/>
      <right style="thin"/>
      <top/>
      <bottom/>
    </border>
    <border>
      <left/>
      <right/>
      <top style="thin"/>
      <bottom/>
    </border>
    <border>
      <left style="thin"/>
      <right style="medium"/>
      <top style="thin"/>
      <bottom style="thin"/>
    </border>
    <border>
      <left style="thin"/>
      <right/>
      <top style="thin"/>
      <bottom style="thin"/>
    </border>
    <border>
      <left/>
      <right/>
      <top style="thin"/>
      <bottom style="thin"/>
    </border>
    <border>
      <left style="medium"/>
      <right/>
      <top style="medium"/>
      <bottom style="medium"/>
    </border>
    <border>
      <left style="thin"/>
      <right style="thin"/>
      <top style="medium"/>
      <bottom style="medium"/>
    </border>
    <border>
      <left style="medium"/>
      <right/>
      <top style="thin"/>
      <bottom style="thin"/>
    </border>
    <border>
      <left style="thin"/>
      <right style="medium"/>
      <top style="medium"/>
      <bottom style="medium"/>
    </border>
    <border>
      <left/>
      <right style="medium"/>
      <top style="thin"/>
      <bottom style="thin"/>
    </border>
    <border>
      <left/>
      <right/>
      <top/>
      <bottom style="medium"/>
    </border>
    <border>
      <left style="medium"/>
      <right/>
      <top style="thin">
        <color indexed="47"/>
      </top>
      <bottom style="medium"/>
    </border>
    <border>
      <left/>
      <right style="medium"/>
      <top style="thin">
        <color indexed="47"/>
      </top>
      <bottom style="medium"/>
    </border>
    <border>
      <left style="medium"/>
      <right/>
      <top/>
      <bottom/>
    </border>
    <border>
      <left/>
      <right style="medium"/>
      <top/>
      <bottom/>
    </border>
    <border>
      <left/>
      <right style="medium">
        <color indexed="48"/>
      </right>
      <top/>
      <bottom/>
    </border>
    <border>
      <left/>
      <right style="medium">
        <color indexed="48"/>
      </right>
      <top/>
      <bottom style="medium"/>
    </border>
    <border>
      <left/>
      <right style="mediumDashed">
        <color indexed="23"/>
      </right>
      <top/>
      <bottom/>
    </border>
    <border>
      <left style="mediumDashed">
        <color indexed="23"/>
      </left>
      <right/>
      <top/>
      <bottom/>
    </border>
    <border>
      <left style="thin">
        <color indexed="47"/>
      </left>
      <right style="thin"/>
      <top/>
      <bottom/>
    </border>
    <border>
      <left style="thin">
        <color indexed="47"/>
      </left>
      <right style="thin"/>
      <top style="thin">
        <color indexed="47"/>
      </top>
      <bottom style="medium"/>
    </border>
    <border>
      <left/>
      <right style="thick">
        <color indexed="23"/>
      </right>
      <top/>
      <bottom/>
    </border>
    <border>
      <left style="thick">
        <color indexed="23"/>
      </left>
      <right/>
      <top/>
      <bottom/>
    </border>
    <border>
      <left style="medium"/>
      <right/>
      <top style="medium"/>
      <bottom style="thin">
        <color indexed="47"/>
      </bottom>
    </border>
    <border>
      <left style="thin">
        <color indexed="47"/>
      </left>
      <right style="thin"/>
      <top style="medium"/>
      <bottom style="thin">
        <color indexed="47"/>
      </bottom>
    </border>
    <border>
      <left/>
      <right/>
      <top style="medium"/>
      <bottom/>
    </border>
    <border>
      <left/>
      <right style="medium">
        <color indexed="48"/>
      </right>
      <top style="medium"/>
      <bottom/>
    </border>
    <border>
      <left/>
      <right style="thin"/>
      <top style="medium"/>
      <bottom/>
    </border>
    <border>
      <left/>
      <right style="medium"/>
      <top style="medium"/>
      <bottom style="thin">
        <color indexed="47"/>
      </bottom>
    </border>
    <border>
      <left style="thin"/>
      <right style="thin">
        <color indexed="47"/>
      </right>
      <top style="medium"/>
      <bottom style="thin">
        <color indexed="47"/>
      </bottom>
    </border>
    <border>
      <left style="thin"/>
      <right style="thin">
        <color indexed="47"/>
      </right>
      <top/>
      <bottom/>
    </border>
    <border>
      <left style="thin"/>
      <right style="thin">
        <color indexed="47"/>
      </right>
      <top style="thin">
        <color indexed="47"/>
      </top>
      <bottom style="medium"/>
    </border>
    <border>
      <left/>
      <right style="thin"/>
      <top style="thin"/>
      <bottom style="thin"/>
    </border>
    <border>
      <left style="thin"/>
      <right style="thin"/>
      <top/>
      <bottom style="thin"/>
    </border>
    <border>
      <left style="thin"/>
      <right/>
      <top/>
      <bottom style="thin"/>
    </border>
    <border>
      <left/>
      <right style="thin"/>
      <top/>
      <bottom style="thin"/>
    </border>
    <border>
      <left style="thin"/>
      <right/>
      <top style="medium"/>
      <bottom style="thin"/>
    </border>
    <border>
      <left style="thin"/>
      <right style="medium"/>
      <top/>
      <bottom style="thin"/>
    </border>
    <border>
      <left style="thin"/>
      <right style="thin"/>
      <top style="medium"/>
      <bottom style="thin"/>
    </border>
    <border>
      <left style="thin"/>
      <right/>
      <top style="medium"/>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ck">
        <color indexed="16"/>
      </left>
      <right style="thick">
        <color indexed="16"/>
      </right>
      <top style="thick">
        <color indexed="16"/>
      </top>
      <bottom style="thick">
        <color indexed="16"/>
      </bottom>
    </border>
    <border>
      <left style="double">
        <color indexed="48"/>
      </left>
      <right style="mediumDashed">
        <color indexed="23"/>
      </right>
      <top/>
      <bottom style="double">
        <color indexed="48"/>
      </bottom>
    </border>
    <border>
      <left style="mediumDashed">
        <color indexed="23"/>
      </left>
      <right style="mediumDashed">
        <color indexed="23"/>
      </right>
      <top/>
      <bottom style="double">
        <color indexed="48"/>
      </bottom>
    </border>
    <border>
      <left style="double">
        <color indexed="48"/>
      </left>
      <right/>
      <top/>
      <bottom style="double">
        <color indexed="48"/>
      </bottom>
    </border>
    <border>
      <left/>
      <right/>
      <top/>
      <bottom style="double">
        <color indexed="48"/>
      </bottom>
    </border>
    <border>
      <left style="thin"/>
      <right style="thin"/>
      <top style="medium"/>
      <bottom/>
    </border>
    <border>
      <left style="thin"/>
      <right/>
      <top/>
      <bottom/>
    </border>
    <border>
      <left style="thin"/>
      <right style="thin"/>
      <top/>
      <bottom style="medium"/>
    </border>
    <border>
      <left style="thin"/>
      <right/>
      <top/>
      <bottom style="medium"/>
    </border>
    <border>
      <left style="thin">
        <color indexed="10"/>
      </left>
      <right/>
      <top style="medium"/>
      <bottom/>
    </border>
    <border>
      <left style="thin">
        <color indexed="10"/>
      </left>
      <right/>
      <top/>
      <bottom/>
    </border>
    <border>
      <left style="thin">
        <color indexed="10"/>
      </left>
      <right/>
      <top/>
      <bottom style="medium"/>
    </border>
    <border>
      <left/>
      <right style="thin"/>
      <top/>
      <bottom style="medium"/>
    </border>
    <border>
      <left/>
      <right/>
      <top/>
      <bottom style="thin"/>
    </border>
    <border>
      <left style="thin"/>
      <right/>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0" borderId="2" applyNumberFormat="0" applyFill="0" applyAlignment="0" applyProtection="0"/>
    <xf numFmtId="0" fontId="0" fillId="27" borderId="3" applyNumberFormat="0" applyFont="0" applyAlignment="0" applyProtection="0"/>
    <xf numFmtId="0" fontId="88" fillId="28" borderId="1" applyNumberFormat="0" applyAlignment="0" applyProtection="0"/>
    <xf numFmtId="0" fontId="8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30" borderId="0" applyNumberFormat="0" applyBorder="0" applyAlignment="0" applyProtection="0"/>
    <xf numFmtId="0" fontId="0" fillId="0" borderId="0">
      <alignment/>
      <protection/>
    </xf>
    <xf numFmtId="9" fontId="0" fillId="0" borderId="0" applyFont="0" applyFill="0" applyBorder="0" applyAlignment="0" applyProtection="0"/>
    <xf numFmtId="0" fontId="91" fillId="31" borderId="0" applyNumberFormat="0" applyBorder="0" applyAlignment="0" applyProtection="0"/>
    <xf numFmtId="0" fontId="92" fillId="26" borderId="4" applyNumberFormat="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2" borderId="9" applyNumberFormat="0" applyAlignment="0" applyProtection="0"/>
  </cellStyleXfs>
  <cellXfs count="286">
    <xf numFmtId="0" fontId="0" fillId="0" borderId="0" xfId="0" applyAlignment="1">
      <alignment/>
    </xf>
    <xf numFmtId="49" fontId="2" fillId="33" borderId="0" xfId="0" applyNumberFormat="1" applyFont="1" applyFill="1" applyBorder="1" applyAlignment="1" applyProtection="1">
      <alignment horizontal="center" vertical="center"/>
      <protection/>
    </xf>
    <xf numFmtId="0" fontId="2" fillId="33" borderId="10" xfId="0" applyNumberFormat="1" applyFont="1" applyFill="1" applyBorder="1" applyAlignment="1" applyProtection="1">
      <alignment horizontal="center" vertical="center"/>
      <protection/>
    </xf>
    <xf numFmtId="0" fontId="3" fillId="33" borderId="0" xfId="0" applyFont="1" applyFill="1" applyBorder="1" applyAlignment="1" applyProtection="1">
      <alignment horizontal="left" vertical="center"/>
      <protection/>
    </xf>
    <xf numFmtId="0" fontId="0" fillId="33" borderId="0" xfId="0" applyFill="1" applyBorder="1" applyAlignment="1" applyProtection="1">
      <alignment horizontal="center"/>
      <protection/>
    </xf>
    <xf numFmtId="49" fontId="2" fillId="33" borderId="0" xfId="0" applyNumberFormat="1" applyFont="1" applyFill="1" applyBorder="1" applyAlignment="1" applyProtection="1">
      <alignment horizontal="center" vertical="center"/>
      <protection locked="0"/>
    </xf>
    <xf numFmtId="0" fontId="4" fillId="33" borderId="10" xfId="0" applyNumberFormat="1" applyFont="1" applyFill="1" applyBorder="1" applyAlignment="1" applyProtection="1">
      <alignment horizontal="center" vertical="center"/>
      <protection/>
    </xf>
    <xf numFmtId="0" fontId="5" fillId="33" borderId="0" xfId="0" applyFont="1" applyFill="1" applyBorder="1" applyAlignment="1" applyProtection="1">
      <alignment horizontal="center"/>
      <protection/>
    </xf>
    <xf numFmtId="0" fontId="6" fillId="33" borderId="0" xfId="0" applyFont="1" applyFill="1" applyAlignment="1" applyProtection="1">
      <alignment horizontal="center"/>
      <protection/>
    </xf>
    <xf numFmtId="0" fontId="0" fillId="33" borderId="0" xfId="0" applyFill="1" applyAlignment="1" applyProtection="1">
      <alignment/>
      <protection/>
    </xf>
    <xf numFmtId="49" fontId="2" fillId="34" borderId="0" xfId="0" applyNumberFormat="1" applyFont="1" applyFill="1" applyBorder="1" applyAlignment="1" applyProtection="1">
      <alignment horizontal="center" vertical="center"/>
      <protection/>
    </xf>
    <xf numFmtId="0" fontId="0" fillId="34" borderId="0" xfId="0" applyFill="1" applyAlignment="1" applyProtection="1">
      <alignment/>
      <protection/>
    </xf>
    <xf numFmtId="0" fontId="7" fillId="35" borderId="0" xfId="0" applyFont="1" applyFill="1" applyAlignment="1" applyProtection="1">
      <alignment horizontal="center"/>
      <protection locked="0"/>
    </xf>
    <xf numFmtId="49" fontId="2" fillId="34" borderId="11" xfId="0" applyNumberFormat="1" applyFont="1" applyFill="1" applyBorder="1" applyAlignment="1" applyProtection="1">
      <alignment horizontal="center" vertical="center"/>
      <protection locked="0"/>
    </xf>
    <xf numFmtId="0" fontId="0" fillId="34" borderId="12" xfId="0" applyFill="1" applyBorder="1" applyAlignment="1" applyProtection="1">
      <alignment/>
      <protection/>
    </xf>
    <xf numFmtId="49" fontId="0" fillId="34" borderId="0" xfId="0" applyNumberFormat="1" applyFill="1" applyAlignment="1" applyProtection="1">
      <alignment/>
      <protection/>
    </xf>
    <xf numFmtId="0" fontId="2" fillId="34" borderId="13" xfId="0" applyNumberFormat="1" applyFont="1" applyFill="1" applyBorder="1" applyAlignment="1" applyProtection="1">
      <alignment horizontal="left" vertical="center"/>
      <protection/>
    </xf>
    <xf numFmtId="0" fontId="2" fillId="34" borderId="13" xfId="0" applyNumberFormat="1" applyFont="1" applyFill="1" applyBorder="1" applyAlignment="1" applyProtection="1">
      <alignment horizontal="center" vertical="center"/>
      <protection/>
    </xf>
    <xf numFmtId="0" fontId="2" fillId="34" borderId="11" xfId="0" applyNumberFormat="1" applyFont="1" applyFill="1" applyBorder="1" applyAlignment="1" applyProtection="1">
      <alignment horizontal="center" vertical="center"/>
      <protection locked="0"/>
    </xf>
    <xf numFmtId="0" fontId="6" fillId="34" borderId="0" xfId="0" applyFont="1" applyFill="1" applyAlignment="1" applyProtection="1">
      <alignment horizontal="center"/>
      <protection locked="0"/>
    </xf>
    <xf numFmtId="0" fontId="10" fillId="34" borderId="0" xfId="0" applyFont="1" applyFill="1" applyBorder="1" applyAlignment="1">
      <alignment horizontal="center"/>
    </xf>
    <xf numFmtId="0" fontId="11" fillId="34" borderId="0" xfId="0" applyFont="1" applyFill="1" applyBorder="1" applyAlignment="1">
      <alignment horizontal="center"/>
    </xf>
    <xf numFmtId="0" fontId="12" fillId="34" borderId="0" xfId="0" applyFont="1" applyFill="1" applyBorder="1" applyAlignment="1">
      <alignment horizontal="right"/>
    </xf>
    <xf numFmtId="0" fontId="12" fillId="34" borderId="0" xfId="0" applyFont="1" applyFill="1" applyBorder="1" applyAlignment="1" applyProtection="1">
      <alignment horizontal="center"/>
      <protection hidden="1"/>
    </xf>
    <xf numFmtId="0" fontId="0" fillId="34" borderId="0" xfId="0" applyFill="1" applyAlignment="1">
      <alignment/>
    </xf>
    <xf numFmtId="0" fontId="0" fillId="34" borderId="0" xfId="0" applyFill="1" applyBorder="1" applyAlignment="1">
      <alignment horizontal="center"/>
    </xf>
    <xf numFmtId="0" fontId="13" fillId="34" borderId="0" xfId="0" applyFont="1" applyFill="1" applyAlignment="1" applyProtection="1">
      <alignment/>
      <protection hidden="1"/>
    </xf>
    <xf numFmtId="0" fontId="6" fillId="33" borderId="10" xfId="0" applyFont="1" applyFill="1" applyBorder="1" applyAlignment="1" applyProtection="1">
      <alignment horizontal="center"/>
      <protection locked="0"/>
    </xf>
    <xf numFmtId="0" fontId="6" fillId="33" borderId="0" xfId="0" applyFont="1" applyFill="1" applyBorder="1" applyAlignment="1">
      <alignment horizontal="center"/>
    </xf>
    <xf numFmtId="0" fontId="0" fillId="33" borderId="0" xfId="0" applyFill="1" applyAlignment="1">
      <alignment/>
    </xf>
    <xf numFmtId="0" fontId="6" fillId="33" borderId="13" xfId="0" applyFont="1" applyFill="1" applyBorder="1" applyAlignment="1" applyProtection="1">
      <alignment horizontal="center"/>
      <protection locked="0"/>
    </xf>
    <xf numFmtId="0" fontId="0" fillId="33" borderId="0" xfId="0" applyFill="1" applyBorder="1" applyAlignment="1">
      <alignment horizontal="center"/>
    </xf>
    <xf numFmtId="0" fontId="14" fillId="33" borderId="0" xfId="0" applyFont="1" applyFill="1" applyAlignment="1">
      <alignment horizontal="center"/>
    </xf>
    <xf numFmtId="0" fontId="14" fillId="33" borderId="0" xfId="0" applyFont="1" applyFill="1" applyAlignment="1">
      <alignment/>
    </xf>
    <xf numFmtId="0" fontId="0" fillId="33" borderId="0" xfId="0" applyFill="1" applyBorder="1" applyAlignment="1">
      <alignment/>
    </xf>
    <xf numFmtId="0" fontId="3" fillId="33" borderId="0" xfId="0" applyFont="1" applyFill="1" applyBorder="1" applyAlignment="1">
      <alignment horizontal="left"/>
    </xf>
    <xf numFmtId="0" fontId="0" fillId="33" borderId="14" xfId="0" applyFont="1" applyFill="1" applyBorder="1" applyAlignment="1" applyProtection="1">
      <alignment horizontal="center"/>
      <protection/>
    </xf>
    <xf numFmtId="0" fontId="0" fillId="33" borderId="0" xfId="0" applyFont="1" applyFill="1" applyAlignment="1" applyProtection="1">
      <alignment horizontal="center"/>
      <protection locked="0"/>
    </xf>
    <xf numFmtId="0" fontId="14" fillId="33" borderId="0" xfId="0" applyFont="1" applyFill="1" applyBorder="1" applyAlignment="1" applyProtection="1">
      <alignment horizontal="center"/>
      <protection/>
    </xf>
    <xf numFmtId="0" fontId="0" fillId="36" borderId="0" xfId="0" applyFill="1" applyAlignment="1">
      <alignment/>
    </xf>
    <xf numFmtId="0" fontId="9" fillId="33" borderId="0" xfId="0" applyFont="1" applyFill="1" applyBorder="1" applyAlignment="1">
      <alignment horizontal="right"/>
    </xf>
    <xf numFmtId="0" fontId="0" fillId="37" borderId="15" xfId="0" applyFill="1" applyBorder="1" applyAlignment="1">
      <alignment horizontal="center"/>
    </xf>
    <xf numFmtId="0" fontId="9" fillId="33" borderId="0" xfId="0" applyFont="1" applyFill="1" applyBorder="1" applyAlignment="1">
      <alignment horizontal="center"/>
    </xf>
    <xf numFmtId="0" fontId="3" fillId="33" borderId="0" xfId="0" applyFont="1" applyFill="1" applyBorder="1" applyAlignment="1">
      <alignment horizontal="center" vertical="top" textRotation="255"/>
    </xf>
    <xf numFmtId="0" fontId="21" fillId="38" borderId="16" xfId="0" applyFont="1" applyFill="1" applyBorder="1" applyAlignment="1">
      <alignment horizontal="center"/>
    </xf>
    <xf numFmtId="0" fontId="0" fillId="38" borderId="16" xfId="0" applyFill="1" applyBorder="1" applyAlignment="1">
      <alignment horizontal="center"/>
    </xf>
    <xf numFmtId="0" fontId="22" fillId="38" borderId="16" xfId="0" applyNumberFormat="1" applyFont="1" applyFill="1" applyBorder="1" applyAlignment="1">
      <alignment horizontal="center"/>
    </xf>
    <xf numFmtId="0" fontId="22" fillId="38" borderId="16" xfId="0" applyNumberFormat="1" applyFont="1" applyFill="1" applyBorder="1" applyAlignment="1" applyProtection="1">
      <alignment horizontal="center"/>
      <protection hidden="1"/>
    </xf>
    <xf numFmtId="1" fontId="23" fillId="38" borderId="11" xfId="0" applyNumberFormat="1" applyFont="1" applyFill="1" applyBorder="1" applyAlignment="1" applyProtection="1">
      <alignment horizontal="center"/>
      <protection hidden="1"/>
    </xf>
    <xf numFmtId="1" fontId="21" fillId="38" borderId="17" xfId="0" applyNumberFormat="1" applyFont="1" applyFill="1" applyBorder="1" applyAlignment="1" applyProtection="1">
      <alignment horizontal="center"/>
      <protection hidden="1"/>
    </xf>
    <xf numFmtId="0" fontId="6" fillId="36" borderId="0" xfId="0" applyFont="1" applyFill="1" applyAlignment="1">
      <alignment horizontal="center"/>
    </xf>
    <xf numFmtId="164" fontId="0" fillId="36" borderId="0" xfId="0" applyNumberFormat="1" applyFill="1" applyAlignment="1">
      <alignment/>
    </xf>
    <xf numFmtId="0" fontId="24" fillId="36" borderId="0" xfId="0" applyNumberFormat="1" applyFont="1" applyFill="1" applyAlignment="1" applyProtection="1">
      <alignment horizontal="center"/>
      <protection hidden="1"/>
    </xf>
    <xf numFmtId="0" fontId="0" fillId="36" borderId="0" xfId="0" applyFill="1" applyAlignment="1" applyProtection="1">
      <alignment/>
      <protection hidden="1"/>
    </xf>
    <xf numFmtId="0" fontId="25" fillId="36" borderId="0" xfId="0" applyFont="1" applyFill="1" applyAlignment="1">
      <alignment/>
    </xf>
    <xf numFmtId="0" fontId="6" fillId="39" borderId="18" xfId="0" applyNumberFormat="1" applyFont="1" applyFill="1" applyBorder="1" applyAlignment="1">
      <alignment horizontal="center"/>
    </xf>
    <xf numFmtId="0" fontId="19" fillId="39" borderId="19" xfId="0" applyNumberFormat="1" applyFont="1" applyFill="1" applyBorder="1" applyAlignment="1">
      <alignment horizontal="center"/>
    </xf>
    <xf numFmtId="0" fontId="20" fillId="39" borderId="20" xfId="0" applyNumberFormat="1" applyFont="1" applyFill="1" applyBorder="1" applyAlignment="1">
      <alignment horizontal="center" vertical="center"/>
    </xf>
    <xf numFmtId="0" fontId="2" fillId="39" borderId="11" xfId="0" applyNumberFormat="1" applyFont="1" applyFill="1" applyBorder="1" applyAlignment="1" applyProtection="1">
      <alignment horizontal="center" vertical="center"/>
      <protection/>
    </xf>
    <xf numFmtId="1" fontId="21" fillId="38" borderId="17" xfId="0" applyNumberFormat="1" applyFont="1" applyFill="1" applyBorder="1" applyAlignment="1">
      <alignment horizontal="center"/>
    </xf>
    <xf numFmtId="0" fontId="0" fillId="36" borderId="0" xfId="0" applyFill="1" applyAlignment="1">
      <alignment horizontal="center"/>
    </xf>
    <xf numFmtId="0" fontId="6" fillId="40" borderId="18" xfId="0" applyNumberFormat="1" applyFont="1" applyFill="1" applyBorder="1" applyAlignment="1">
      <alignment horizontal="center"/>
    </xf>
    <xf numFmtId="0" fontId="19" fillId="40" borderId="19" xfId="0" applyNumberFormat="1" applyFont="1" applyFill="1" applyBorder="1" applyAlignment="1">
      <alignment horizontal="center"/>
    </xf>
    <xf numFmtId="0" fontId="20" fillId="40" borderId="20" xfId="0" applyNumberFormat="1" applyFont="1" applyFill="1" applyBorder="1" applyAlignment="1">
      <alignment horizontal="center" vertical="center"/>
    </xf>
    <xf numFmtId="0" fontId="2" fillId="40" borderId="11" xfId="0" applyNumberFormat="1" applyFont="1" applyFill="1" applyBorder="1" applyAlignment="1" applyProtection="1">
      <alignment horizontal="center" vertical="center"/>
      <protection/>
    </xf>
    <xf numFmtId="0" fontId="6" fillId="34" borderId="18" xfId="0" applyNumberFormat="1" applyFont="1" applyFill="1" applyBorder="1" applyAlignment="1">
      <alignment horizontal="center"/>
    </xf>
    <xf numFmtId="0" fontId="20" fillId="34" borderId="20" xfId="0" applyNumberFormat="1" applyFont="1" applyFill="1" applyBorder="1" applyAlignment="1">
      <alignment horizontal="center" vertical="center"/>
    </xf>
    <xf numFmtId="0" fontId="2" fillId="34" borderId="11" xfId="0" applyNumberFormat="1" applyFont="1" applyFill="1" applyBorder="1" applyAlignment="1" applyProtection="1">
      <alignment horizontal="center" vertical="center"/>
      <protection/>
    </xf>
    <xf numFmtId="0" fontId="0" fillId="41" borderId="0" xfId="0" applyFill="1" applyAlignment="1">
      <alignment/>
    </xf>
    <xf numFmtId="0" fontId="6" fillId="39" borderId="21" xfId="0" applyNumberFormat="1" applyFont="1" applyFill="1" applyBorder="1" applyAlignment="1">
      <alignment horizontal="center"/>
    </xf>
    <xf numFmtId="0" fontId="8" fillId="39" borderId="22" xfId="0" applyNumberFormat="1" applyFont="1" applyFill="1" applyBorder="1" applyAlignment="1" applyProtection="1">
      <alignment horizontal="center" vertical="center"/>
      <protection locked="0"/>
    </xf>
    <xf numFmtId="0" fontId="6" fillId="40" borderId="21" xfId="0" applyNumberFormat="1" applyFont="1" applyFill="1" applyBorder="1" applyAlignment="1">
      <alignment horizontal="center"/>
    </xf>
    <xf numFmtId="0" fontId="8" fillId="40" borderId="22" xfId="0" applyNumberFormat="1" applyFont="1" applyFill="1" applyBorder="1" applyAlignment="1" applyProtection="1">
      <alignment horizontal="center" vertical="center"/>
      <protection locked="0"/>
    </xf>
    <xf numFmtId="0" fontId="19" fillId="34" borderId="19" xfId="0" applyNumberFormat="1" applyFont="1" applyFill="1" applyBorder="1" applyAlignment="1">
      <alignment horizontal="center"/>
    </xf>
    <xf numFmtId="0" fontId="6" fillId="34" borderId="21" xfId="0" applyNumberFormat="1" applyFont="1" applyFill="1" applyBorder="1" applyAlignment="1">
      <alignment horizontal="center"/>
    </xf>
    <xf numFmtId="0" fontId="8" fillId="34" borderId="22" xfId="0" applyNumberFormat="1" applyFont="1" applyFill="1" applyBorder="1" applyAlignment="1" applyProtection="1">
      <alignment horizontal="center" vertical="center"/>
      <protection locked="0"/>
    </xf>
    <xf numFmtId="0" fontId="17" fillId="33" borderId="0" xfId="0" applyFont="1" applyFill="1" applyBorder="1" applyAlignment="1">
      <alignment/>
    </xf>
    <xf numFmtId="164" fontId="0" fillId="33" borderId="23" xfId="0" applyNumberFormat="1" applyFill="1" applyBorder="1" applyAlignment="1">
      <alignment/>
    </xf>
    <xf numFmtId="0" fontId="18" fillId="33" borderId="0" xfId="0" applyFont="1" applyFill="1" applyBorder="1" applyAlignment="1">
      <alignment/>
    </xf>
    <xf numFmtId="0" fontId="26" fillId="33" borderId="0" xfId="0" applyFont="1" applyFill="1" applyBorder="1" applyAlignment="1">
      <alignment horizontal="right"/>
    </xf>
    <xf numFmtId="49" fontId="0" fillId="33" borderId="0" xfId="0" applyNumberFormat="1" applyFill="1" applyBorder="1" applyAlignment="1">
      <alignment horizontal="center" vertical="center"/>
    </xf>
    <xf numFmtId="0" fontId="21" fillId="38" borderId="17" xfId="0" applyFont="1" applyFill="1" applyBorder="1" applyAlignment="1">
      <alignment horizontal="center"/>
    </xf>
    <xf numFmtId="0" fontId="10" fillId="33" borderId="0" xfId="0" applyFont="1" applyFill="1" applyBorder="1" applyAlignment="1">
      <alignment horizontal="right"/>
    </xf>
    <xf numFmtId="0" fontId="6" fillId="33" borderId="0" xfId="0" applyFont="1" applyFill="1" applyBorder="1" applyAlignment="1">
      <alignment horizontal="right"/>
    </xf>
    <xf numFmtId="0" fontId="34" fillId="33" borderId="0" xfId="0" applyFont="1" applyFill="1" applyBorder="1" applyAlignment="1">
      <alignment horizontal="right"/>
    </xf>
    <xf numFmtId="164" fontId="4" fillId="34" borderId="19" xfId="0" applyNumberFormat="1" applyFont="1" applyFill="1" applyBorder="1" applyAlignment="1">
      <alignment horizontal="center" wrapText="1"/>
    </xf>
    <xf numFmtId="164" fontId="4" fillId="40" borderId="19" xfId="0" applyNumberFormat="1" applyFont="1" applyFill="1" applyBorder="1" applyAlignment="1">
      <alignment horizontal="center" wrapText="1"/>
    </xf>
    <xf numFmtId="164" fontId="4" fillId="39" borderId="19" xfId="0" applyNumberFormat="1" applyFont="1" applyFill="1" applyBorder="1" applyAlignment="1">
      <alignment horizontal="center" wrapText="1"/>
    </xf>
    <xf numFmtId="49" fontId="36" fillId="34" borderId="11" xfId="0" applyNumberFormat="1" applyFont="1" applyFill="1" applyBorder="1" applyAlignment="1" applyProtection="1">
      <alignment horizontal="center" vertical="center"/>
      <protection locked="0"/>
    </xf>
    <xf numFmtId="0" fontId="6" fillId="34" borderId="0" xfId="0" applyFont="1" applyFill="1" applyBorder="1" applyAlignment="1" applyProtection="1">
      <alignment horizontal="center"/>
      <protection locked="0"/>
    </xf>
    <xf numFmtId="0" fontId="6" fillId="33" borderId="12" xfId="0" applyFont="1" applyFill="1" applyBorder="1" applyAlignment="1" applyProtection="1">
      <alignment horizontal="center"/>
      <protection locked="0"/>
    </xf>
    <xf numFmtId="0" fontId="0" fillId="33" borderId="0" xfId="0" applyFont="1" applyFill="1" applyBorder="1" applyAlignment="1" applyProtection="1">
      <alignment horizontal="center"/>
      <protection/>
    </xf>
    <xf numFmtId="0" fontId="0" fillId="41" borderId="0" xfId="0" applyFill="1" applyAlignment="1">
      <alignment vertical="center"/>
    </xf>
    <xf numFmtId="0" fontId="40" fillId="41" borderId="0" xfId="0" applyFont="1" applyFill="1" applyAlignment="1">
      <alignment/>
    </xf>
    <xf numFmtId="0" fontId="0" fillId="42" borderId="24" xfId="0" applyFill="1" applyBorder="1" applyAlignment="1">
      <alignment/>
    </xf>
    <xf numFmtId="0" fontId="0" fillId="42" borderId="25" xfId="0" applyFill="1" applyBorder="1" applyAlignment="1">
      <alignment/>
    </xf>
    <xf numFmtId="164" fontId="0" fillId="36" borderId="0" xfId="0" applyNumberFormat="1" applyFill="1" applyAlignment="1" applyProtection="1">
      <alignment/>
      <protection/>
    </xf>
    <xf numFmtId="0" fontId="0" fillId="36" borderId="0" xfId="0" applyFill="1" applyAlignment="1" applyProtection="1">
      <alignment/>
      <protection/>
    </xf>
    <xf numFmtId="0" fontId="6" fillId="36" borderId="0" xfId="0" applyFont="1" applyFill="1" applyAlignment="1" applyProtection="1">
      <alignment horizontal="center"/>
      <protection/>
    </xf>
    <xf numFmtId="0" fontId="42" fillId="43" borderId="23" xfId="0" applyFont="1" applyFill="1" applyBorder="1" applyAlignment="1">
      <alignment/>
    </xf>
    <xf numFmtId="0" fontId="0" fillId="41" borderId="0" xfId="0" applyFill="1" applyBorder="1" applyAlignment="1">
      <alignment/>
    </xf>
    <xf numFmtId="0" fontId="41" fillId="0" borderId="23" xfId="0" applyFont="1" applyFill="1" applyBorder="1" applyAlignment="1">
      <alignment horizontal="center"/>
    </xf>
    <xf numFmtId="0" fontId="0" fillId="0" borderId="23" xfId="0" applyFill="1" applyBorder="1" applyAlignment="1">
      <alignment/>
    </xf>
    <xf numFmtId="0" fontId="0" fillId="0" borderId="0" xfId="0" applyFill="1" applyBorder="1" applyAlignment="1">
      <alignment vertical="center"/>
    </xf>
    <xf numFmtId="0" fontId="38" fillId="0" borderId="0" xfId="0" applyFont="1" applyFill="1" applyBorder="1" applyAlignment="1">
      <alignment horizontal="left" vertical="center"/>
    </xf>
    <xf numFmtId="0" fontId="38" fillId="0" borderId="0" xfId="0" applyFont="1" applyFill="1" applyBorder="1" applyAlignment="1">
      <alignment horizontal="right" vertical="center"/>
    </xf>
    <xf numFmtId="0" fontId="33" fillId="0" borderId="0"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xf>
    <xf numFmtId="0" fontId="2" fillId="0" borderId="0" xfId="0" applyFont="1" applyFill="1" applyBorder="1" applyAlignment="1">
      <alignment horizontal="center"/>
    </xf>
    <xf numFmtId="0" fontId="6" fillId="0" borderId="0" xfId="0" applyFont="1" applyFill="1" applyBorder="1" applyAlignment="1">
      <alignment/>
    </xf>
    <xf numFmtId="0" fontId="32" fillId="0" borderId="0" xfId="0" applyFont="1" applyFill="1" applyBorder="1" applyAlignment="1">
      <alignment horizontal="center"/>
    </xf>
    <xf numFmtId="0" fontId="0" fillId="0" borderId="0" xfId="0" applyFill="1" applyAlignment="1">
      <alignment/>
    </xf>
    <xf numFmtId="0" fontId="16" fillId="0" borderId="0" xfId="0" applyFont="1" applyFill="1" applyBorder="1" applyAlignment="1">
      <alignment/>
    </xf>
    <xf numFmtId="0" fontId="40" fillId="0" borderId="0" xfId="0" applyFont="1" applyFill="1" applyBorder="1" applyAlignment="1">
      <alignment/>
    </xf>
    <xf numFmtId="0" fontId="39" fillId="0" borderId="0" xfId="0" applyFont="1" applyFill="1" applyBorder="1" applyAlignment="1">
      <alignment horizontal="left"/>
    </xf>
    <xf numFmtId="0" fontId="16" fillId="0" borderId="0" xfId="0" applyFont="1" applyFill="1" applyAlignment="1">
      <alignment/>
    </xf>
    <xf numFmtId="0" fontId="0" fillId="42" borderId="26" xfId="0" applyFill="1" applyBorder="1" applyAlignment="1">
      <alignment/>
    </xf>
    <xf numFmtId="0" fontId="42" fillId="43" borderId="0" xfId="0" applyFont="1" applyFill="1" applyBorder="1" applyAlignment="1">
      <alignment/>
    </xf>
    <xf numFmtId="0" fontId="41" fillId="0" borderId="0" xfId="0" applyFont="1" applyFill="1" applyBorder="1" applyAlignment="1">
      <alignment horizontal="center"/>
    </xf>
    <xf numFmtId="0" fontId="0" fillId="42" borderId="27" xfId="0" applyFill="1" applyBorder="1" applyAlignment="1">
      <alignment/>
    </xf>
    <xf numFmtId="0" fontId="42" fillId="43" borderId="28" xfId="0" applyFont="1" applyFill="1" applyBorder="1" applyAlignment="1">
      <alignment/>
    </xf>
    <xf numFmtId="0" fontId="42" fillId="43" borderId="29" xfId="0" applyFont="1" applyFill="1" applyBorder="1" applyAlignment="1">
      <alignment/>
    </xf>
    <xf numFmtId="0" fontId="0" fillId="41" borderId="30" xfId="0" applyFill="1" applyBorder="1" applyAlignment="1">
      <alignment vertical="center"/>
    </xf>
    <xf numFmtId="0" fontId="0" fillId="41" borderId="30" xfId="0" applyFill="1" applyBorder="1" applyAlignment="1">
      <alignment/>
    </xf>
    <xf numFmtId="0" fontId="6" fillId="0" borderId="31" xfId="0" applyFont="1" applyFill="1" applyBorder="1" applyAlignment="1">
      <alignment/>
    </xf>
    <xf numFmtId="0" fontId="16" fillId="0" borderId="31" xfId="0" applyFont="1" applyFill="1" applyBorder="1" applyAlignment="1">
      <alignment/>
    </xf>
    <xf numFmtId="0" fontId="40" fillId="41" borderId="30" xfId="0" applyFont="1" applyFill="1" applyBorder="1" applyAlignment="1">
      <alignment/>
    </xf>
    <xf numFmtId="0" fontId="0" fillId="42" borderId="32" xfId="0" applyFill="1" applyBorder="1" applyAlignment="1">
      <alignment/>
    </xf>
    <xf numFmtId="0" fontId="0" fillId="42" borderId="33" xfId="0" applyFill="1" applyBorder="1" applyAlignment="1">
      <alignment/>
    </xf>
    <xf numFmtId="0" fontId="0" fillId="41" borderId="31" xfId="0" applyFill="1" applyBorder="1" applyAlignment="1">
      <alignment/>
    </xf>
    <xf numFmtId="0" fontId="0" fillId="0" borderId="30" xfId="0" applyFill="1" applyBorder="1" applyAlignment="1">
      <alignment/>
    </xf>
    <xf numFmtId="0" fontId="0" fillId="0" borderId="30" xfId="0" applyFill="1" applyBorder="1" applyAlignment="1">
      <alignment/>
    </xf>
    <xf numFmtId="0" fontId="40" fillId="0" borderId="30" xfId="0" applyFont="1" applyFill="1" applyBorder="1" applyAlignment="1">
      <alignment/>
    </xf>
    <xf numFmtId="0" fontId="40" fillId="41" borderId="31" xfId="0" applyFont="1" applyFill="1" applyBorder="1" applyAlignment="1">
      <alignment/>
    </xf>
    <xf numFmtId="0" fontId="0" fillId="0" borderId="34" xfId="0" applyFill="1" applyBorder="1" applyAlignment="1">
      <alignment/>
    </xf>
    <xf numFmtId="0" fontId="0" fillId="0" borderId="34" xfId="0" applyFill="1" applyBorder="1" applyAlignment="1">
      <alignment/>
    </xf>
    <xf numFmtId="0" fontId="46" fillId="0" borderId="30" xfId="0" applyFont="1" applyFill="1" applyBorder="1" applyAlignment="1">
      <alignment/>
    </xf>
    <xf numFmtId="0" fontId="46" fillId="0" borderId="31" xfId="0" applyFont="1" applyFill="1" applyBorder="1" applyAlignment="1">
      <alignment vertical="center"/>
    </xf>
    <xf numFmtId="0" fontId="46" fillId="0" borderId="31" xfId="0" applyFont="1" applyFill="1" applyBorder="1" applyAlignment="1">
      <alignment/>
    </xf>
    <xf numFmtId="0" fontId="6" fillId="0" borderId="35" xfId="0" applyFont="1" applyFill="1" applyBorder="1" applyAlignment="1">
      <alignment/>
    </xf>
    <xf numFmtId="0" fontId="0" fillId="42" borderId="36" xfId="0" applyFill="1" applyBorder="1" applyAlignment="1">
      <alignment/>
    </xf>
    <xf numFmtId="0" fontId="0" fillId="42" borderId="37" xfId="0" applyFill="1" applyBorder="1" applyAlignment="1">
      <alignment/>
    </xf>
    <xf numFmtId="0" fontId="42" fillId="43" borderId="38" xfId="0" applyFont="1" applyFill="1" applyBorder="1" applyAlignment="1">
      <alignment/>
    </xf>
    <xf numFmtId="0" fontId="42" fillId="43" borderId="39" xfId="0" applyFont="1" applyFill="1" applyBorder="1" applyAlignment="1">
      <alignment/>
    </xf>
    <xf numFmtId="0" fontId="41" fillId="0" borderId="38" xfId="0" applyFont="1" applyFill="1" applyBorder="1" applyAlignment="1">
      <alignment horizontal="center"/>
    </xf>
    <xf numFmtId="0" fontId="0" fillId="0" borderId="38" xfId="0" applyFill="1" applyBorder="1" applyAlignment="1">
      <alignment/>
    </xf>
    <xf numFmtId="0" fontId="0" fillId="44" borderId="40" xfId="0" applyFill="1" applyBorder="1" applyAlignment="1">
      <alignment/>
    </xf>
    <xf numFmtId="0" fontId="0" fillId="42" borderId="41" xfId="0" applyFill="1" applyBorder="1" applyAlignment="1">
      <alignment/>
    </xf>
    <xf numFmtId="0" fontId="0" fillId="42" borderId="42" xfId="0" applyFill="1" applyBorder="1" applyAlignment="1">
      <alignment/>
    </xf>
    <xf numFmtId="0" fontId="0" fillId="42" borderId="43" xfId="0" applyFill="1" applyBorder="1" applyAlignment="1">
      <alignment/>
    </xf>
    <xf numFmtId="0" fontId="0" fillId="42" borderId="44" xfId="0" applyFill="1" applyBorder="1" applyAlignment="1">
      <alignment/>
    </xf>
    <xf numFmtId="0" fontId="47" fillId="33" borderId="0" xfId="0" applyFont="1" applyFill="1" applyBorder="1" applyAlignment="1">
      <alignment horizontal="right"/>
    </xf>
    <xf numFmtId="0" fontId="17" fillId="33" borderId="0" xfId="0" applyFont="1" applyFill="1" applyBorder="1" applyAlignment="1" applyProtection="1">
      <alignment/>
      <protection/>
    </xf>
    <xf numFmtId="0" fontId="17" fillId="33" borderId="0" xfId="0" applyFont="1" applyFill="1" applyBorder="1" applyAlignment="1">
      <alignment/>
    </xf>
    <xf numFmtId="0" fontId="0" fillId="33" borderId="0" xfId="0" applyNumberFormat="1" applyFill="1" applyBorder="1" applyAlignment="1">
      <alignment/>
    </xf>
    <xf numFmtId="0" fontId="18" fillId="33" borderId="0" xfId="0" applyFont="1" applyFill="1" applyBorder="1" applyAlignment="1">
      <alignment horizontal="left"/>
    </xf>
    <xf numFmtId="164" fontId="6" fillId="33" borderId="23" xfId="0" applyNumberFormat="1" applyFont="1" applyFill="1" applyBorder="1" applyAlignment="1" applyProtection="1">
      <alignment/>
      <protection/>
    </xf>
    <xf numFmtId="0" fontId="18" fillId="33" borderId="0" xfId="0" applyFont="1" applyFill="1" applyBorder="1" applyAlignment="1">
      <alignment horizontal="center"/>
    </xf>
    <xf numFmtId="164" fontId="37" fillId="33" borderId="23" xfId="0" applyNumberFormat="1" applyFont="1" applyFill="1" applyBorder="1" applyAlignment="1" applyProtection="1">
      <alignment/>
      <protection/>
    </xf>
    <xf numFmtId="0" fontId="3" fillId="33" borderId="12" xfId="0" applyFont="1" applyFill="1" applyBorder="1" applyAlignment="1">
      <alignment horizontal="center" vertical="top" textRotation="255"/>
    </xf>
    <xf numFmtId="0" fontId="9" fillId="33" borderId="12" xfId="0" applyFont="1" applyFill="1" applyBorder="1" applyAlignment="1">
      <alignment horizontal="center" vertical="center" textRotation="255"/>
    </xf>
    <xf numFmtId="0" fontId="9" fillId="33" borderId="0" xfId="0" applyFont="1" applyFill="1" applyBorder="1" applyAlignment="1">
      <alignment horizontal="center" vertical="center" textRotation="255"/>
    </xf>
    <xf numFmtId="1" fontId="21" fillId="38" borderId="45" xfId="0" applyNumberFormat="1" applyFont="1" applyFill="1" applyBorder="1" applyAlignment="1">
      <alignment horizontal="center"/>
    </xf>
    <xf numFmtId="0" fontId="0" fillId="38" borderId="0" xfId="0" applyFill="1" applyAlignment="1">
      <alignment/>
    </xf>
    <xf numFmtId="0" fontId="6" fillId="36" borderId="18" xfId="0" applyNumberFormat="1" applyFont="1" applyFill="1" applyBorder="1" applyAlignment="1">
      <alignment horizontal="center"/>
    </xf>
    <xf numFmtId="0" fontId="19" fillId="36" borderId="19" xfId="0" applyNumberFormat="1" applyFont="1" applyFill="1" applyBorder="1" applyAlignment="1">
      <alignment horizontal="center"/>
    </xf>
    <xf numFmtId="164" fontId="4" fillId="36" borderId="19" xfId="0" applyNumberFormat="1" applyFont="1" applyFill="1" applyBorder="1" applyAlignment="1">
      <alignment horizontal="center" wrapText="1"/>
    </xf>
    <xf numFmtId="164" fontId="6" fillId="36" borderId="21" xfId="0" applyNumberFormat="1" applyFont="1" applyFill="1" applyBorder="1" applyAlignment="1" applyProtection="1">
      <alignment horizontal="center"/>
      <protection/>
    </xf>
    <xf numFmtId="0" fontId="49" fillId="33" borderId="0" xfId="0" applyFont="1" applyFill="1" applyBorder="1" applyAlignment="1">
      <alignment horizontal="left"/>
    </xf>
    <xf numFmtId="0" fontId="4" fillId="0" borderId="0" xfId="50" applyFont="1" applyAlignment="1">
      <alignment horizontal="center"/>
      <protection/>
    </xf>
    <xf numFmtId="0" fontId="2" fillId="0" borderId="0" xfId="50" applyFont="1" applyAlignment="1">
      <alignment horizontal="center"/>
      <protection/>
    </xf>
    <xf numFmtId="0" fontId="2" fillId="0" borderId="11" xfId="50" applyFont="1" applyFill="1" applyBorder="1" applyAlignment="1">
      <alignment horizontal="center"/>
      <protection/>
    </xf>
    <xf numFmtId="0" fontId="50" fillId="33" borderId="46" xfId="50" applyFont="1" applyFill="1" applyBorder="1" applyAlignment="1">
      <alignment horizontal="right"/>
      <protection/>
    </xf>
    <xf numFmtId="0" fontId="4" fillId="33" borderId="47" xfId="0" applyFont="1" applyFill="1" applyBorder="1" applyAlignment="1">
      <alignment horizontal="right"/>
    </xf>
    <xf numFmtId="0" fontId="2" fillId="0" borderId="45" xfId="50" applyFont="1" applyFill="1" applyBorder="1" applyAlignment="1">
      <alignment horizontal="center"/>
      <protection/>
    </xf>
    <xf numFmtId="0" fontId="50" fillId="33" borderId="48" xfId="50" applyFont="1" applyFill="1" applyBorder="1" applyAlignment="1">
      <alignment horizontal="center"/>
      <protection/>
    </xf>
    <xf numFmtId="0" fontId="4" fillId="34" borderId="0" xfId="50" applyFont="1" applyFill="1" applyAlignment="1">
      <alignment horizontal="center"/>
      <protection/>
    </xf>
    <xf numFmtId="0" fontId="27" fillId="34" borderId="0" xfId="50" applyFont="1" applyFill="1" applyAlignment="1">
      <alignment horizontal="center"/>
      <protection/>
    </xf>
    <xf numFmtId="0" fontId="2" fillId="34" borderId="0" xfId="50" applyFont="1" applyFill="1" applyAlignment="1">
      <alignment horizontal="center"/>
      <protection/>
    </xf>
    <xf numFmtId="0" fontId="29" fillId="33" borderId="10" xfId="50" applyFont="1" applyFill="1" applyBorder="1" applyAlignment="1">
      <alignment horizontal="center"/>
      <protection/>
    </xf>
    <xf numFmtId="0" fontId="10" fillId="34" borderId="0" xfId="50" applyFont="1" applyFill="1" applyAlignment="1">
      <alignment horizontal="right"/>
      <protection/>
    </xf>
    <xf numFmtId="0" fontId="10" fillId="34" borderId="0" xfId="50" applyFont="1" applyFill="1" applyAlignment="1">
      <alignment horizontal="left"/>
      <protection/>
    </xf>
    <xf numFmtId="0" fontId="20" fillId="36" borderId="49" xfId="0" applyNumberFormat="1" applyFont="1" applyFill="1" applyBorder="1" applyAlignment="1">
      <alignment horizontal="center" vertical="center"/>
    </xf>
    <xf numFmtId="0" fontId="2" fillId="36" borderId="11" xfId="0" applyNumberFormat="1" applyFont="1" applyFill="1" applyBorder="1" applyAlignment="1" applyProtection="1">
      <alignment horizontal="center" vertical="center"/>
      <protection/>
    </xf>
    <xf numFmtId="1" fontId="8" fillId="36" borderId="50" xfId="0" applyNumberFormat="1" applyFont="1" applyFill="1" applyBorder="1" applyAlignment="1" applyProtection="1">
      <alignment horizontal="center" vertical="center"/>
      <protection/>
    </xf>
    <xf numFmtId="0" fontId="20" fillId="36" borderId="16" xfId="0" applyNumberFormat="1" applyFont="1" applyFill="1" applyBorder="1" applyAlignment="1">
      <alignment horizontal="center" vertical="center"/>
    </xf>
    <xf numFmtId="1" fontId="8" fillId="36" borderId="15" xfId="0" applyNumberFormat="1" applyFont="1" applyFill="1" applyBorder="1" applyAlignment="1" applyProtection="1">
      <alignment horizontal="center" vertical="center"/>
      <protection/>
    </xf>
    <xf numFmtId="0" fontId="4" fillId="45" borderId="0" xfId="50" applyFont="1" applyFill="1" applyAlignment="1">
      <alignment horizontal="center"/>
      <protection/>
    </xf>
    <xf numFmtId="0" fontId="30" fillId="45" borderId="0" xfId="50" applyFont="1" applyFill="1" applyAlignment="1">
      <alignment horizontal="center"/>
      <protection/>
    </xf>
    <xf numFmtId="0" fontId="31" fillId="45" borderId="0" xfId="50" applyFont="1" applyFill="1" applyAlignment="1">
      <alignment horizontal="center"/>
      <protection/>
    </xf>
    <xf numFmtId="0" fontId="28" fillId="45" borderId="0" xfId="50" applyFont="1" applyFill="1" applyAlignment="1">
      <alignment horizontal="center"/>
      <protection/>
    </xf>
    <xf numFmtId="0" fontId="53" fillId="45" borderId="0" xfId="50" applyFont="1" applyFill="1" applyAlignment="1">
      <alignment horizontal="right"/>
      <protection/>
    </xf>
    <xf numFmtId="0" fontId="0" fillId="45" borderId="0" xfId="50" applyFont="1" applyFill="1" applyAlignment="1">
      <alignment horizontal="center"/>
      <protection/>
    </xf>
    <xf numFmtId="0" fontId="50" fillId="45" borderId="0" xfId="50" applyFont="1" applyFill="1" applyAlignment="1">
      <alignment horizontal="center"/>
      <protection/>
    </xf>
    <xf numFmtId="0" fontId="54" fillId="45" borderId="0" xfId="50" applyFont="1" applyFill="1" applyAlignment="1">
      <alignment horizontal="center"/>
      <protection/>
    </xf>
    <xf numFmtId="0" fontId="55" fillId="45" borderId="0" xfId="50" applyFont="1" applyFill="1" applyAlignment="1">
      <alignment horizontal="left"/>
      <protection/>
    </xf>
    <xf numFmtId="0" fontId="56" fillId="45" borderId="0" xfId="50" applyFont="1" applyFill="1" applyAlignment="1">
      <alignment horizontal="center"/>
      <protection/>
    </xf>
    <xf numFmtId="0" fontId="37" fillId="33" borderId="0" xfId="0" applyFont="1" applyFill="1" applyBorder="1" applyAlignment="1" applyProtection="1">
      <alignment horizontal="left"/>
      <protection locked="0"/>
    </xf>
    <xf numFmtId="0" fontId="0" fillId="33" borderId="16" xfId="0" applyFill="1" applyBorder="1" applyAlignment="1">
      <alignment/>
    </xf>
    <xf numFmtId="0" fontId="3" fillId="33" borderId="17" xfId="0" applyFont="1" applyFill="1" applyBorder="1" applyAlignment="1">
      <alignment horizontal="center"/>
    </xf>
    <xf numFmtId="0" fontId="0" fillId="33" borderId="45" xfId="0" applyFill="1" applyBorder="1" applyAlignment="1">
      <alignment/>
    </xf>
    <xf numFmtId="0" fontId="57" fillId="43" borderId="38" xfId="0" applyFont="1" applyFill="1" applyBorder="1" applyAlignment="1">
      <alignment/>
    </xf>
    <xf numFmtId="0" fontId="57" fillId="43" borderId="0" xfId="0" applyFont="1" applyFill="1" applyBorder="1" applyAlignment="1">
      <alignment/>
    </xf>
    <xf numFmtId="0" fontId="57" fillId="43" borderId="23" xfId="0" applyFont="1" applyFill="1" applyBorder="1" applyAlignment="1">
      <alignment/>
    </xf>
    <xf numFmtId="0" fontId="16" fillId="34" borderId="31" xfId="0" applyFont="1" applyFill="1" applyBorder="1" applyAlignment="1">
      <alignment/>
    </xf>
    <xf numFmtId="0" fontId="0" fillId="34" borderId="0" xfId="0" applyFill="1" applyBorder="1" applyAlignment="1">
      <alignment/>
    </xf>
    <xf numFmtId="0" fontId="16" fillId="34" borderId="0" xfId="0" applyFont="1" applyFill="1" applyBorder="1" applyAlignment="1">
      <alignment/>
    </xf>
    <xf numFmtId="0" fontId="16" fillId="34" borderId="0" xfId="0" applyFont="1" applyFill="1" applyBorder="1" applyAlignment="1">
      <alignment/>
    </xf>
    <xf numFmtId="0" fontId="16" fillId="46" borderId="31" xfId="0" applyFont="1" applyFill="1" applyBorder="1" applyAlignment="1">
      <alignment/>
    </xf>
    <xf numFmtId="0" fontId="0" fillId="46" borderId="0" xfId="0" applyFill="1" applyBorder="1" applyAlignment="1">
      <alignment/>
    </xf>
    <xf numFmtId="0" fontId="16" fillId="46" borderId="0" xfId="0" applyFont="1" applyFill="1" applyBorder="1" applyAlignment="1">
      <alignment/>
    </xf>
    <xf numFmtId="0" fontId="16" fillId="46" borderId="0" xfId="0" applyFont="1" applyFill="1" applyBorder="1" applyAlignment="1">
      <alignment/>
    </xf>
    <xf numFmtId="0" fontId="58" fillId="45" borderId="0" xfId="50" applyFont="1" applyFill="1" applyAlignment="1">
      <alignment horizontal="left"/>
      <protection/>
    </xf>
    <xf numFmtId="0" fontId="59" fillId="34" borderId="0" xfId="0" applyFont="1" applyFill="1" applyAlignment="1">
      <alignment/>
    </xf>
    <xf numFmtId="0" fontId="58" fillId="34" borderId="0" xfId="50" applyFont="1" applyFill="1" applyAlignment="1">
      <alignment horizontal="left"/>
      <protection/>
    </xf>
    <xf numFmtId="0" fontId="58" fillId="34" borderId="0" xfId="50" applyFont="1" applyFill="1" applyAlignment="1">
      <alignment horizontal="right"/>
      <protection/>
    </xf>
    <xf numFmtId="165" fontId="0" fillId="39" borderId="51" xfId="0" applyNumberFormat="1" applyFont="1" applyFill="1" applyBorder="1" applyAlignment="1" applyProtection="1">
      <alignment horizontal="center" vertical="center"/>
      <protection locked="0"/>
    </xf>
    <xf numFmtId="165" fontId="0" fillId="39" borderId="11" xfId="0" applyNumberFormat="1" applyFont="1" applyFill="1" applyBorder="1" applyAlignment="1" applyProtection="1">
      <alignment horizontal="center" vertical="center"/>
      <protection locked="0"/>
    </xf>
    <xf numFmtId="165" fontId="0" fillId="34" borderId="51" xfId="0" applyNumberFormat="1" applyFont="1" applyFill="1" applyBorder="1" applyAlignment="1" applyProtection="1">
      <alignment horizontal="center" vertical="center"/>
      <protection locked="0"/>
    </xf>
    <xf numFmtId="165" fontId="0" fillId="34" borderId="11" xfId="0" applyNumberFormat="1" applyFont="1" applyFill="1" applyBorder="1" applyAlignment="1" applyProtection="1">
      <alignment horizontal="center" vertical="center"/>
      <protection locked="0"/>
    </xf>
    <xf numFmtId="165" fontId="65" fillId="36" borderId="49" xfId="0" applyNumberFormat="1" applyFont="1" applyFill="1" applyBorder="1" applyAlignment="1" applyProtection="1">
      <alignment horizontal="center" vertical="center"/>
      <protection locked="0"/>
    </xf>
    <xf numFmtId="165" fontId="65" fillId="36" borderId="16" xfId="0" applyNumberFormat="1" applyFont="1" applyFill="1" applyBorder="1" applyAlignment="1" applyProtection="1">
      <alignment horizontal="center" vertical="center"/>
      <protection locked="0"/>
    </xf>
    <xf numFmtId="165" fontId="65" fillId="40" borderId="51" xfId="0" applyNumberFormat="1" applyFont="1" applyFill="1" applyBorder="1" applyAlignment="1" applyProtection="1">
      <alignment horizontal="center" vertical="center"/>
      <protection locked="0"/>
    </xf>
    <xf numFmtId="165" fontId="65" fillId="40" borderId="11" xfId="0" applyNumberFormat="1" applyFont="1" applyFill="1" applyBorder="1" applyAlignment="1" applyProtection="1">
      <alignment horizontal="center" vertical="center"/>
      <protection locked="0"/>
    </xf>
    <xf numFmtId="165" fontId="0" fillId="40" borderId="51" xfId="0" applyNumberFormat="1" applyFont="1" applyFill="1" applyBorder="1" applyAlignment="1" applyProtection="1">
      <alignment horizontal="center" vertical="center"/>
      <protection locked="0"/>
    </xf>
    <xf numFmtId="165" fontId="0" fillId="40" borderId="11" xfId="0" applyNumberFormat="1" applyFont="1" applyFill="1" applyBorder="1" applyAlignment="1" applyProtection="1">
      <alignment horizontal="center" vertical="center"/>
      <protection locked="0"/>
    </xf>
    <xf numFmtId="165" fontId="0" fillId="36" borderId="52" xfId="0" applyNumberFormat="1" applyFont="1" applyFill="1" applyBorder="1" applyAlignment="1" applyProtection="1">
      <alignment horizontal="center" vertical="center"/>
      <protection locked="0"/>
    </xf>
    <xf numFmtId="165" fontId="0" fillId="36" borderId="11" xfId="0" applyNumberFormat="1" applyFont="1" applyFill="1" applyBorder="1" applyAlignment="1" applyProtection="1">
      <alignment horizontal="center" vertical="center"/>
      <protection locked="0"/>
    </xf>
    <xf numFmtId="165" fontId="0" fillId="36" borderId="49" xfId="0" applyNumberFormat="1" applyFont="1" applyFill="1" applyBorder="1" applyAlignment="1" applyProtection="1">
      <alignment horizontal="center" vertical="center"/>
      <protection locked="0"/>
    </xf>
    <xf numFmtId="165" fontId="0" fillId="36" borderId="16" xfId="0" applyNumberFormat="1" applyFont="1" applyFill="1" applyBorder="1" applyAlignment="1" applyProtection="1">
      <alignment horizontal="center" vertical="center"/>
      <protection locked="0"/>
    </xf>
    <xf numFmtId="0" fontId="100" fillId="0" borderId="53" xfId="0" applyFont="1" applyBorder="1" applyAlignment="1" applyProtection="1">
      <alignment horizontal="center" vertical="center" wrapText="1"/>
      <protection locked="0"/>
    </xf>
    <xf numFmtId="0" fontId="100" fillId="0" borderId="54" xfId="0" applyFont="1" applyBorder="1" applyAlignment="1" applyProtection="1">
      <alignment horizontal="center" vertical="center" wrapText="1"/>
      <protection locked="0"/>
    </xf>
    <xf numFmtId="0" fontId="101" fillId="0" borderId="54" xfId="0" applyFont="1" applyBorder="1" applyAlignment="1" applyProtection="1">
      <alignment horizontal="center" vertical="center" wrapText="1"/>
      <protection locked="0"/>
    </xf>
    <xf numFmtId="0" fontId="100" fillId="0" borderId="11" xfId="0" applyFont="1" applyBorder="1" applyAlignment="1" applyProtection="1">
      <alignment horizontal="center" vertical="center" wrapText="1"/>
      <protection locked="0"/>
    </xf>
    <xf numFmtId="49" fontId="2" fillId="34" borderId="53" xfId="0" applyNumberFormat="1" applyFont="1" applyFill="1" applyBorder="1" applyAlignment="1" applyProtection="1">
      <alignment horizontal="center" vertical="center"/>
      <protection locked="0"/>
    </xf>
    <xf numFmtId="0" fontId="101" fillId="0" borderId="11" xfId="0" applyFont="1" applyBorder="1" applyAlignment="1" applyProtection="1">
      <alignment horizontal="center" vertical="center" wrapText="1"/>
      <protection locked="0"/>
    </xf>
    <xf numFmtId="49" fontId="36" fillId="34" borderId="54" xfId="0" applyNumberFormat="1" applyFont="1" applyFill="1" applyBorder="1" applyAlignment="1" applyProtection="1">
      <alignment horizontal="center" vertical="center"/>
      <protection locked="0"/>
    </xf>
    <xf numFmtId="49" fontId="2" fillId="34" borderId="54" xfId="0" applyNumberFormat="1" applyFont="1" applyFill="1" applyBorder="1" applyAlignment="1" applyProtection="1">
      <alignment horizontal="center" vertical="center"/>
      <protection locked="0"/>
    </xf>
    <xf numFmtId="0" fontId="100" fillId="47" borderId="11" xfId="0" applyFont="1" applyFill="1" applyBorder="1" applyAlignment="1" applyProtection="1">
      <alignment horizontal="center" vertical="center" wrapText="1"/>
      <protection locked="0"/>
    </xf>
    <xf numFmtId="49" fontId="36" fillId="34" borderId="46" xfId="0" applyNumberFormat="1" applyFont="1" applyFill="1" applyBorder="1" applyAlignment="1" applyProtection="1">
      <alignment horizontal="center" vertical="center"/>
      <protection locked="0"/>
    </xf>
    <xf numFmtId="49" fontId="36" fillId="34" borderId="53" xfId="0" applyNumberFormat="1" applyFont="1" applyFill="1" applyBorder="1" applyAlignment="1" applyProtection="1">
      <alignment horizontal="center" vertical="center"/>
      <protection locked="0"/>
    </xf>
    <xf numFmtId="0" fontId="100" fillId="0" borderId="11" xfId="0" applyFont="1" applyFill="1" applyBorder="1" applyAlignment="1" applyProtection="1">
      <alignment horizontal="center"/>
      <protection locked="0"/>
    </xf>
    <xf numFmtId="0" fontId="2" fillId="34" borderId="53" xfId="0" applyNumberFormat="1" applyFont="1" applyFill="1" applyBorder="1" applyAlignment="1" applyProtection="1">
      <alignment horizontal="center" vertical="center"/>
      <protection locked="0"/>
    </xf>
    <xf numFmtId="0" fontId="100" fillId="47" borderId="53" xfId="0" applyFont="1" applyFill="1" applyBorder="1" applyAlignment="1" applyProtection="1">
      <alignment horizontal="center" vertical="center" wrapText="1"/>
      <protection locked="0"/>
    </xf>
    <xf numFmtId="0" fontId="101" fillId="0" borderId="53" xfId="0" applyFont="1" applyBorder="1" applyAlignment="1" applyProtection="1">
      <alignment horizontal="center" vertical="center" wrapText="1"/>
      <protection locked="0"/>
    </xf>
    <xf numFmtId="0" fontId="100" fillId="0" borderId="54" xfId="0" applyFont="1" applyFill="1" applyBorder="1" applyAlignment="1" applyProtection="1">
      <alignment horizontal="center"/>
      <protection locked="0"/>
    </xf>
    <xf numFmtId="165" fontId="65" fillId="36" borderId="52" xfId="0" applyNumberFormat="1" applyFont="1" applyFill="1" applyBorder="1" applyAlignment="1" applyProtection="1">
      <alignment horizontal="center" vertical="center"/>
      <protection locked="0"/>
    </xf>
    <xf numFmtId="165" fontId="65" fillId="36" borderId="11" xfId="0" applyNumberFormat="1" applyFont="1" applyFill="1" applyBorder="1" applyAlignment="1" applyProtection="1">
      <alignment horizontal="center" vertical="center"/>
      <protection locked="0"/>
    </xf>
    <xf numFmtId="0" fontId="35" fillId="33" borderId="0" xfId="0" applyFont="1" applyFill="1" applyBorder="1" applyAlignment="1">
      <alignment horizontal="center"/>
    </xf>
    <xf numFmtId="0" fontId="0" fillId="0" borderId="12" xfId="0" applyBorder="1" applyAlignment="1">
      <alignment horizontal="center"/>
    </xf>
    <xf numFmtId="0" fontId="9" fillId="33" borderId="0" xfId="0" applyFont="1" applyFill="1" applyBorder="1" applyAlignment="1">
      <alignment vertical="center"/>
    </xf>
    <xf numFmtId="0" fontId="15" fillId="48" borderId="55" xfId="0" applyFont="1" applyFill="1" applyBorder="1" applyAlignment="1" applyProtection="1">
      <alignment horizontal="center" vertical="center"/>
      <protection locked="0"/>
    </xf>
    <xf numFmtId="0" fontId="25" fillId="0" borderId="56" xfId="0" applyFont="1" applyFill="1" applyBorder="1" applyAlignment="1">
      <alignment/>
    </xf>
    <xf numFmtId="0" fontId="25" fillId="0" borderId="57" xfId="0" applyFont="1" applyFill="1" applyBorder="1" applyAlignment="1">
      <alignment/>
    </xf>
    <xf numFmtId="0" fontId="32" fillId="0" borderId="0" xfId="0" applyFont="1" applyFill="1" applyBorder="1" applyAlignment="1">
      <alignment horizontal="center"/>
    </xf>
    <xf numFmtId="0" fontId="25" fillId="0" borderId="58" xfId="0" applyFont="1" applyFill="1" applyBorder="1" applyAlignment="1">
      <alignment/>
    </xf>
    <xf numFmtId="0" fontId="45" fillId="0" borderId="59" xfId="0" applyFont="1" applyFill="1" applyBorder="1" applyAlignment="1">
      <alignment/>
    </xf>
    <xf numFmtId="0" fontId="0" fillId="0" borderId="0" xfId="0" applyFill="1" applyBorder="1" applyAlignment="1">
      <alignment/>
    </xf>
    <xf numFmtId="0" fontId="43" fillId="43" borderId="60" xfId="0" applyFont="1" applyFill="1" applyBorder="1" applyAlignment="1">
      <alignment vertical="center"/>
    </xf>
    <xf numFmtId="0" fontId="0" fillId="0" borderId="52" xfId="0" applyBorder="1" applyAlignment="1">
      <alignment vertical="center"/>
    </xf>
    <xf numFmtId="0" fontId="0" fillId="0" borderId="13"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44" fillId="44" borderId="64" xfId="0" applyFont="1" applyFill="1" applyBorder="1" applyAlignment="1">
      <alignment vertical="center"/>
    </xf>
    <xf numFmtId="0" fontId="0" fillId="0" borderId="38" xfId="0" applyBorder="1" applyAlignment="1">
      <alignment vertical="center"/>
    </xf>
    <xf numFmtId="0" fontId="0" fillId="0" borderId="65" xfId="0" applyBorder="1" applyAlignment="1">
      <alignment vertical="center"/>
    </xf>
    <xf numFmtId="0" fontId="0" fillId="0" borderId="0" xfId="0" applyBorder="1" applyAlignment="1">
      <alignment vertical="center"/>
    </xf>
    <xf numFmtId="0" fontId="0" fillId="0" borderId="66" xfId="0" applyBorder="1" applyAlignment="1">
      <alignment vertical="center"/>
    </xf>
    <xf numFmtId="0" fontId="0" fillId="0" borderId="23" xfId="0" applyBorder="1" applyAlignment="1">
      <alignment vertical="center"/>
    </xf>
    <xf numFmtId="0" fontId="44" fillId="44" borderId="12" xfId="0" applyFont="1" applyFill="1" applyBorder="1" applyAlignment="1">
      <alignment/>
    </xf>
    <xf numFmtId="0" fontId="44" fillId="44" borderId="67" xfId="0" applyFont="1" applyFill="1" applyBorder="1" applyAlignment="1">
      <alignment/>
    </xf>
    <xf numFmtId="0" fontId="10" fillId="34" borderId="68" xfId="50" applyFont="1" applyFill="1" applyBorder="1" applyAlignment="1">
      <alignment horizontal="center"/>
      <protection/>
    </xf>
    <xf numFmtId="0" fontId="10" fillId="34" borderId="68" xfId="0" applyFont="1" applyFill="1" applyBorder="1" applyAlignment="1">
      <alignment horizontal="center"/>
    </xf>
    <xf numFmtId="0" fontId="52" fillId="34" borderId="0" xfId="50" applyFont="1" applyFill="1" applyAlignment="1">
      <alignment horizontal="center"/>
      <protection/>
    </xf>
    <xf numFmtId="0" fontId="51" fillId="0" borderId="0" xfId="0" applyFont="1" applyAlignment="1">
      <alignment horizontal="center"/>
    </xf>
    <xf numFmtId="0" fontId="29" fillId="33" borderId="69" xfId="50" applyFont="1" applyFill="1" applyBorder="1" applyAlignment="1">
      <alignment horizontal="center"/>
      <protection/>
    </xf>
    <xf numFmtId="0" fontId="0" fillId="0" borderId="70" xfId="0" applyBorder="1" applyAlignment="1">
      <alignment horizontal="center"/>
    </xf>
    <xf numFmtId="0" fontId="50" fillId="33" borderId="47" xfId="50" applyFont="1" applyFill="1" applyBorder="1" applyAlignment="1">
      <alignment horizontal="right"/>
      <protection/>
    </xf>
    <xf numFmtId="0" fontId="19" fillId="33" borderId="48" xfId="0" applyFont="1" applyFill="1" applyBorder="1" applyAlignment="1">
      <alignment horizontal="right"/>
    </xf>
    <xf numFmtId="0" fontId="2" fillId="0" borderId="16" xfId="50" applyFont="1" applyFill="1" applyBorder="1" applyAlignment="1">
      <alignment horizontal="center"/>
      <protection/>
    </xf>
    <xf numFmtId="0" fontId="2" fillId="0" borderId="45" xfId="0" applyFont="1" applyFill="1" applyBorder="1" applyAlignment="1">
      <alignment horizontal="center"/>
    </xf>
    <xf numFmtId="0" fontId="2" fillId="0" borderId="45" xfId="50" applyFont="1" applyFill="1" applyBorder="1" applyAlignment="1">
      <alignment horizontal="center"/>
      <protection/>
    </xf>
    <xf numFmtId="0" fontId="0" fillId="33" borderId="70" xfId="0" applyFill="1"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238125</xdr:rowOff>
    </xdr:from>
    <xdr:to>
      <xdr:col>5</xdr:col>
      <xdr:colOff>9525</xdr:colOff>
      <xdr:row>0</xdr:row>
      <xdr:rowOff>238125</xdr:rowOff>
    </xdr:to>
    <xdr:sp>
      <xdr:nvSpPr>
        <xdr:cNvPr id="1" name="Line 2"/>
        <xdr:cNvSpPr>
          <a:spLocks/>
        </xdr:cNvSpPr>
      </xdr:nvSpPr>
      <xdr:spPr>
        <a:xfrm flipV="1">
          <a:off x="2171700" y="238125"/>
          <a:ext cx="304800" cy="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1</xdr:row>
      <xdr:rowOff>104775</xdr:rowOff>
    </xdr:from>
    <xdr:to>
      <xdr:col>10</xdr:col>
      <xdr:colOff>0</xdr:colOff>
      <xdr:row>15</xdr:row>
      <xdr:rowOff>38100</xdr:rowOff>
    </xdr:to>
    <xdr:sp>
      <xdr:nvSpPr>
        <xdr:cNvPr id="2" name="Text Box 3"/>
        <xdr:cNvSpPr txBox="1">
          <a:spLocks noChangeArrowheads="1"/>
        </xdr:cNvSpPr>
      </xdr:nvSpPr>
      <xdr:spPr>
        <a:xfrm>
          <a:off x="3848100" y="542925"/>
          <a:ext cx="0" cy="31242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FF"/>
              </a:solidFill>
              <a:latin typeface="Arial"/>
              <a:ea typeface="Arial"/>
              <a:cs typeface="Arial"/>
            </a:rPr>
            <a:t>Pour tirer au sort la composition des équipes, remplir les colonnes "1er Pilote", et au besoin "2ème Pilote" et "3ème Pilote", avec le nom de tous les participants, puis cliquer ci-dessous.       </a:t>
          </a:r>
        </a:p>
      </xdr:txBody>
    </xdr:sp>
    <xdr:clientData/>
  </xdr:twoCellAnchor>
  <xdr:twoCellAnchor>
    <xdr:from>
      <xdr:col>9</xdr:col>
      <xdr:colOff>542925</xdr:colOff>
      <xdr:row>15</xdr:row>
      <xdr:rowOff>104775</xdr:rowOff>
    </xdr:from>
    <xdr:to>
      <xdr:col>9</xdr:col>
      <xdr:colOff>542925</xdr:colOff>
      <xdr:row>18</xdr:row>
      <xdr:rowOff>57150</xdr:rowOff>
    </xdr:to>
    <xdr:sp>
      <xdr:nvSpPr>
        <xdr:cNvPr id="3" name="Line 9"/>
        <xdr:cNvSpPr>
          <a:spLocks/>
        </xdr:cNvSpPr>
      </xdr:nvSpPr>
      <xdr:spPr>
        <a:xfrm>
          <a:off x="3848100" y="3733800"/>
          <a:ext cx="0" cy="466725"/>
        </a:xfrm>
        <a:prstGeom prst="line">
          <a:avLst/>
        </a:prstGeom>
        <a:noFill/>
        <a:ln w="317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657225</xdr:colOff>
      <xdr:row>5</xdr:row>
      <xdr:rowOff>95250</xdr:rowOff>
    </xdr:from>
    <xdr:to>
      <xdr:col>17</xdr:col>
      <xdr:colOff>19050</xdr:colOff>
      <xdr:row>9</xdr:row>
      <xdr:rowOff>0</xdr:rowOff>
    </xdr:to>
    <xdr:sp>
      <xdr:nvSpPr>
        <xdr:cNvPr id="4" name="Text Box 10"/>
        <xdr:cNvSpPr txBox="1">
          <a:spLocks noChangeArrowheads="1"/>
        </xdr:cNvSpPr>
      </xdr:nvSpPr>
      <xdr:spPr>
        <a:xfrm>
          <a:off x="7162800" y="1371600"/>
          <a:ext cx="1647825" cy="9048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Pour une course par équipe, cliquez ici</a:t>
          </a:r>
        </a:p>
      </xdr:txBody>
    </xdr:sp>
    <xdr:clientData/>
  </xdr:twoCellAnchor>
  <xdr:twoCellAnchor>
    <xdr:from>
      <xdr:col>16</xdr:col>
      <xdr:colOff>400050</xdr:colOff>
      <xdr:row>2</xdr:row>
      <xdr:rowOff>57150</xdr:rowOff>
    </xdr:from>
    <xdr:to>
      <xdr:col>16</xdr:col>
      <xdr:colOff>400050</xdr:colOff>
      <xdr:row>4</xdr:row>
      <xdr:rowOff>123825</xdr:rowOff>
    </xdr:to>
    <xdr:sp>
      <xdr:nvSpPr>
        <xdr:cNvPr id="5" name="Line 11"/>
        <xdr:cNvSpPr>
          <a:spLocks/>
        </xdr:cNvSpPr>
      </xdr:nvSpPr>
      <xdr:spPr>
        <a:xfrm flipV="1">
          <a:off x="8429625" y="828675"/>
          <a:ext cx="0" cy="400050"/>
        </a:xfrm>
        <a:prstGeom prst="line">
          <a:avLst/>
        </a:prstGeom>
        <a:noFill/>
        <a:ln w="317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11</xdr:row>
      <xdr:rowOff>142875</xdr:rowOff>
    </xdr:from>
    <xdr:to>
      <xdr:col>6</xdr:col>
      <xdr:colOff>504825</xdr:colOff>
      <xdr:row>17</xdr:row>
      <xdr:rowOff>85725</xdr:rowOff>
    </xdr:to>
    <xdr:sp>
      <xdr:nvSpPr>
        <xdr:cNvPr id="1" name="Text Box 1"/>
        <xdr:cNvSpPr txBox="1">
          <a:spLocks noChangeArrowheads="1"/>
        </xdr:cNvSpPr>
      </xdr:nvSpPr>
      <xdr:spPr>
        <a:xfrm>
          <a:off x="1971675" y="2143125"/>
          <a:ext cx="2105025" cy="914400"/>
        </a:xfrm>
        <a:prstGeom prst="rect">
          <a:avLst/>
        </a:prstGeom>
        <a:solidFill>
          <a:srgbClr val="99CCFF"/>
        </a:solidFill>
        <a:ln w="9525" cmpd="sng">
          <a:solidFill>
            <a:srgbClr val="000000"/>
          </a:solidFill>
          <a:headEnd type="none"/>
          <a:tailEnd type="none"/>
        </a:ln>
      </xdr:spPr>
      <xdr:txBody>
        <a:bodyPr vertOverflow="clip" wrap="square" lIns="36576" tIns="27432" rIns="36576" bIns="27432" anchor="ctr"/>
        <a:p>
          <a:pPr algn="just">
            <a:defRPr/>
          </a:pPr>
          <a:r>
            <a:rPr lang="en-US" cap="none" sz="1200" b="1" i="0" u="none" baseline="0">
              <a:solidFill>
                <a:srgbClr val="0000FF"/>
              </a:solidFill>
              <a:latin typeface="Arial"/>
              <a:ea typeface="Arial"/>
              <a:cs typeface="Arial"/>
            </a:rPr>
            <a:t>2. Supprimer manuellement le numéros des karts en panne au départ de la manche.</a:t>
          </a:r>
        </a:p>
      </xdr:txBody>
    </xdr:sp>
    <xdr:clientData/>
  </xdr:twoCellAnchor>
  <xdr:twoCellAnchor>
    <xdr:from>
      <xdr:col>2</xdr:col>
      <xdr:colOff>247650</xdr:colOff>
      <xdr:row>14</xdr:row>
      <xdr:rowOff>133350</xdr:rowOff>
    </xdr:from>
    <xdr:to>
      <xdr:col>3</xdr:col>
      <xdr:colOff>47625</xdr:colOff>
      <xdr:row>14</xdr:row>
      <xdr:rowOff>142875</xdr:rowOff>
    </xdr:to>
    <xdr:sp>
      <xdr:nvSpPr>
        <xdr:cNvPr id="2" name="Line 2"/>
        <xdr:cNvSpPr>
          <a:spLocks/>
        </xdr:cNvSpPr>
      </xdr:nvSpPr>
      <xdr:spPr>
        <a:xfrm flipH="1" flipV="1">
          <a:off x="1571625" y="2619375"/>
          <a:ext cx="361950" cy="9525"/>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257175</xdr:colOff>
      <xdr:row>8</xdr:row>
      <xdr:rowOff>76200</xdr:rowOff>
    </xdr:from>
    <xdr:to>
      <xdr:col>13</xdr:col>
      <xdr:colOff>419100</xdr:colOff>
      <xdr:row>15</xdr:row>
      <xdr:rowOff>19050</xdr:rowOff>
    </xdr:to>
    <xdr:sp>
      <xdr:nvSpPr>
        <xdr:cNvPr id="3" name="Text Box 4"/>
        <xdr:cNvSpPr txBox="1">
          <a:spLocks noChangeArrowheads="1"/>
        </xdr:cNvSpPr>
      </xdr:nvSpPr>
      <xdr:spPr>
        <a:xfrm>
          <a:off x="6076950" y="1590675"/>
          <a:ext cx="1485900" cy="1076325"/>
        </a:xfrm>
        <a:prstGeom prst="rect">
          <a:avLst/>
        </a:prstGeom>
        <a:solidFill>
          <a:srgbClr val="99CCFF"/>
        </a:solidFill>
        <a:ln w="9525" cmpd="sng">
          <a:solidFill>
            <a:srgbClr val="000000"/>
          </a:solidFill>
          <a:headEnd type="none"/>
          <a:tailEnd type="none"/>
        </a:ln>
      </xdr:spPr>
      <xdr:txBody>
        <a:bodyPr vertOverflow="clip" wrap="square" lIns="36576" tIns="27432" rIns="36576" bIns="27432" anchor="ctr"/>
        <a:p>
          <a:pPr algn="just">
            <a:defRPr/>
          </a:pPr>
          <a:r>
            <a:rPr lang="en-US" cap="none" sz="1200" b="1" i="0" u="none" baseline="0">
              <a:solidFill>
                <a:srgbClr val="0000FF"/>
              </a:solidFill>
              <a:latin typeface="Arial"/>
              <a:ea typeface="Arial"/>
              <a:cs typeface="Arial"/>
            </a:rPr>
            <a:t>Cliquer ci dessus pour restaurer la liste complète des karts en vue d'un nouveau circuit</a:t>
          </a:r>
        </a:p>
      </xdr:txBody>
    </xdr:sp>
    <xdr:clientData/>
  </xdr:twoCellAnchor>
  <xdr:twoCellAnchor>
    <xdr:from>
      <xdr:col>12</xdr:col>
      <xdr:colOff>381000</xdr:colOff>
      <xdr:row>5</xdr:row>
      <xdr:rowOff>19050</xdr:rowOff>
    </xdr:from>
    <xdr:to>
      <xdr:col>12</xdr:col>
      <xdr:colOff>381000</xdr:colOff>
      <xdr:row>7</xdr:row>
      <xdr:rowOff>133350</xdr:rowOff>
    </xdr:to>
    <xdr:sp>
      <xdr:nvSpPr>
        <xdr:cNvPr id="4" name="Line 5"/>
        <xdr:cNvSpPr>
          <a:spLocks/>
        </xdr:cNvSpPr>
      </xdr:nvSpPr>
      <xdr:spPr>
        <a:xfrm flipH="1" flipV="1">
          <a:off x="6762750" y="1047750"/>
          <a:ext cx="0" cy="43815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5</xdr:row>
      <xdr:rowOff>19050</xdr:rowOff>
    </xdr:from>
    <xdr:to>
      <xdr:col>6</xdr:col>
      <xdr:colOff>476250</xdr:colOff>
      <xdr:row>10</xdr:row>
      <xdr:rowOff>114300</xdr:rowOff>
    </xdr:to>
    <xdr:sp>
      <xdr:nvSpPr>
        <xdr:cNvPr id="5" name="Text Box 6"/>
        <xdr:cNvSpPr txBox="1">
          <a:spLocks noChangeArrowheads="1"/>
        </xdr:cNvSpPr>
      </xdr:nvSpPr>
      <xdr:spPr>
        <a:xfrm>
          <a:off x="1962150" y="1047750"/>
          <a:ext cx="2085975" cy="904875"/>
        </a:xfrm>
        <a:prstGeom prst="rect">
          <a:avLst/>
        </a:prstGeom>
        <a:solidFill>
          <a:srgbClr val="99CCFF"/>
        </a:solidFill>
        <a:ln w="9525" cmpd="sng">
          <a:solidFill>
            <a:srgbClr val="000000"/>
          </a:solidFill>
          <a:headEnd type="none"/>
          <a:tailEnd type="none"/>
        </a:ln>
      </xdr:spPr>
      <xdr:txBody>
        <a:bodyPr vertOverflow="clip" wrap="square" lIns="36576" tIns="27432" rIns="36576" bIns="27432" anchor="ctr"/>
        <a:p>
          <a:pPr algn="just">
            <a:defRPr/>
          </a:pPr>
          <a:r>
            <a:rPr lang="en-US" cap="none" sz="1200" b="1" i="0" u="none" baseline="0">
              <a:solidFill>
                <a:srgbClr val="0000FF"/>
              </a:solidFill>
              <a:latin typeface="Arial"/>
              <a:ea typeface="Arial"/>
              <a:cs typeface="Arial"/>
            </a:rPr>
            <a:t>1. Supprimer ou modifier manuellement le numéros des karts non disponibles sur le circuit.</a:t>
          </a:r>
        </a:p>
      </xdr:txBody>
    </xdr:sp>
    <xdr:clientData/>
  </xdr:twoCellAnchor>
  <xdr:twoCellAnchor>
    <xdr:from>
      <xdr:col>6</xdr:col>
      <xdr:colOff>523875</xdr:colOff>
      <xdr:row>7</xdr:row>
      <xdr:rowOff>114300</xdr:rowOff>
    </xdr:from>
    <xdr:to>
      <xdr:col>7</xdr:col>
      <xdr:colOff>285750</xdr:colOff>
      <xdr:row>7</xdr:row>
      <xdr:rowOff>114300</xdr:rowOff>
    </xdr:to>
    <xdr:sp>
      <xdr:nvSpPr>
        <xdr:cNvPr id="6" name="Line 7"/>
        <xdr:cNvSpPr>
          <a:spLocks/>
        </xdr:cNvSpPr>
      </xdr:nvSpPr>
      <xdr:spPr>
        <a:xfrm>
          <a:off x="4095750" y="1466850"/>
          <a:ext cx="323850"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219075</xdr:colOff>
      <xdr:row>16</xdr:row>
      <xdr:rowOff>57150</xdr:rowOff>
    </xdr:from>
    <xdr:to>
      <xdr:col>14</xdr:col>
      <xdr:colOff>285750</xdr:colOff>
      <xdr:row>22</xdr:row>
      <xdr:rowOff>85725</xdr:rowOff>
    </xdr:to>
    <xdr:sp>
      <xdr:nvSpPr>
        <xdr:cNvPr id="7" name="Text Box 8"/>
        <xdr:cNvSpPr txBox="1">
          <a:spLocks noChangeArrowheads="1"/>
        </xdr:cNvSpPr>
      </xdr:nvSpPr>
      <xdr:spPr>
        <a:xfrm>
          <a:off x="5476875" y="2867025"/>
          <a:ext cx="2466975" cy="1000125"/>
        </a:xfrm>
        <a:prstGeom prst="rect">
          <a:avLst/>
        </a:prstGeom>
        <a:solidFill>
          <a:srgbClr val="99CCFF"/>
        </a:solidFill>
        <a:ln w="9525" cmpd="sng">
          <a:solidFill>
            <a:srgbClr val="000000"/>
          </a:solidFill>
          <a:headEnd type="none"/>
          <a:tailEnd type="none"/>
        </a:ln>
      </xdr:spPr>
      <xdr:txBody>
        <a:bodyPr vertOverflow="clip" wrap="square" lIns="36576" tIns="27432" rIns="36576" bIns="27432" anchor="ctr"/>
        <a:p>
          <a:pPr algn="just">
            <a:defRPr/>
          </a:pPr>
          <a:r>
            <a:rPr lang="en-US" cap="none" sz="1200" b="1" i="0" u="none" baseline="0">
              <a:solidFill>
                <a:srgbClr val="0000FF"/>
              </a:solidFill>
              <a:latin typeface="Arial"/>
              <a:ea typeface="Arial"/>
              <a:cs typeface="Arial"/>
            </a:rPr>
            <a:t>Note:  </a:t>
          </a:r>
          <a:r>
            <a:rPr lang="en-US" cap="none" sz="1200" b="0" i="0" u="none" baseline="0">
              <a:solidFill>
                <a:srgbClr val="0000FF"/>
              </a:solidFill>
              <a:latin typeface="Arial"/>
              <a:ea typeface="Arial"/>
              <a:cs typeface="Arial"/>
            </a:rPr>
            <a:t>on peut remplacer  les numéros ci-contre  par d'autres (exemple Kart n</a:t>
          </a:r>
          <a:r>
            <a:rPr lang="en-US" cap="none" sz="1200" b="0" i="0" u="none" baseline="0">
              <a:solidFill>
                <a:srgbClr val="0000FF"/>
              </a:solidFill>
              <a:latin typeface="Arial"/>
              <a:ea typeface="Arial"/>
              <a:cs typeface="Arial"/>
            </a:rPr>
            <a:t>°</a:t>
          </a:r>
          <a:r>
            <a:rPr lang="en-US" cap="none" sz="1200" b="0" i="0" u="none" baseline="0">
              <a:solidFill>
                <a:srgbClr val="0000FF"/>
              </a:solidFill>
              <a:latin typeface="Arial"/>
              <a:ea typeface="Arial"/>
              <a:cs typeface="Arial"/>
            </a:rPr>
            <a:t> 41)</a:t>
          </a:r>
        </a:p>
      </xdr:txBody>
    </xdr:sp>
    <xdr:clientData/>
  </xdr:twoCellAnchor>
  <xdr:twoCellAnchor>
    <xdr:from>
      <xdr:col>3</xdr:col>
      <xdr:colOff>95250</xdr:colOff>
      <xdr:row>24</xdr:row>
      <xdr:rowOff>19050</xdr:rowOff>
    </xdr:from>
    <xdr:to>
      <xdr:col>6</xdr:col>
      <xdr:colOff>514350</xdr:colOff>
      <xdr:row>29</xdr:row>
      <xdr:rowOff>66675</xdr:rowOff>
    </xdr:to>
    <xdr:sp>
      <xdr:nvSpPr>
        <xdr:cNvPr id="8" name="Text Box 9"/>
        <xdr:cNvSpPr txBox="1">
          <a:spLocks noChangeArrowheads="1"/>
        </xdr:cNvSpPr>
      </xdr:nvSpPr>
      <xdr:spPr>
        <a:xfrm>
          <a:off x="1981200" y="4133850"/>
          <a:ext cx="2105025" cy="942975"/>
        </a:xfrm>
        <a:prstGeom prst="rect">
          <a:avLst/>
        </a:prstGeom>
        <a:solidFill>
          <a:srgbClr val="99CC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4. Ensuite:</a:t>
          </a:r>
        </a:p>
      </xdr:txBody>
    </xdr:sp>
    <xdr:clientData/>
  </xdr:twoCellAnchor>
  <xdr:twoCellAnchor>
    <xdr:from>
      <xdr:col>3</xdr:col>
      <xdr:colOff>85725</xdr:colOff>
      <xdr:row>18</xdr:row>
      <xdr:rowOff>114300</xdr:rowOff>
    </xdr:from>
    <xdr:to>
      <xdr:col>6</xdr:col>
      <xdr:colOff>504825</xdr:colOff>
      <xdr:row>23</xdr:row>
      <xdr:rowOff>123825</xdr:rowOff>
    </xdr:to>
    <xdr:sp>
      <xdr:nvSpPr>
        <xdr:cNvPr id="9" name="Text Box 13"/>
        <xdr:cNvSpPr txBox="1">
          <a:spLocks noChangeArrowheads="1"/>
        </xdr:cNvSpPr>
      </xdr:nvSpPr>
      <xdr:spPr>
        <a:xfrm>
          <a:off x="1971675" y="3248025"/>
          <a:ext cx="2105025" cy="819150"/>
        </a:xfrm>
        <a:prstGeom prst="rect">
          <a:avLst/>
        </a:prstGeom>
        <a:solidFill>
          <a:srgbClr val="99CCFF"/>
        </a:solidFill>
        <a:ln w="9525" cmpd="sng">
          <a:solidFill>
            <a:srgbClr val="000000"/>
          </a:solidFill>
          <a:headEnd type="none"/>
          <a:tailEnd type="none"/>
        </a:ln>
      </xdr:spPr>
      <xdr:txBody>
        <a:bodyPr vertOverflow="clip" wrap="square" lIns="36576" tIns="27432" rIns="36576" bIns="0"/>
        <a:p>
          <a:pPr algn="just">
            <a:defRPr/>
          </a:pPr>
          <a:r>
            <a:rPr lang="en-US" cap="none" sz="1200" b="1" i="0" u="none" baseline="0">
              <a:solidFill>
                <a:srgbClr val="0000FF"/>
              </a:solidFill>
              <a:latin typeface="Arial"/>
              <a:ea typeface="Arial"/>
              <a:cs typeface="Arial"/>
            </a:rPr>
            <a:t>3. Ajouter un kart du circuit à la manche: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57150</xdr:colOff>
      <xdr:row>2</xdr:row>
      <xdr:rowOff>19050</xdr:rowOff>
    </xdr:from>
    <xdr:ext cx="1828800" cy="885825"/>
    <xdr:sp>
      <xdr:nvSpPr>
        <xdr:cNvPr id="1" name="Text Box 8"/>
        <xdr:cNvSpPr txBox="1">
          <a:spLocks noChangeArrowheads="1"/>
        </xdr:cNvSpPr>
      </xdr:nvSpPr>
      <xdr:spPr>
        <a:xfrm>
          <a:off x="12096750" y="609600"/>
          <a:ext cx="1828800" cy="885825"/>
        </a:xfrm>
        <a:prstGeom prst="rect">
          <a:avLst/>
        </a:prstGeom>
        <a:solidFill>
          <a:srgbClr val="99CCFF"/>
        </a:solidFill>
        <a:ln w="9525" cmpd="sng">
          <a:solidFill>
            <a:srgbClr val="000000"/>
          </a:solidFill>
          <a:headEnd type="none"/>
          <a:tailEnd type="none"/>
        </a:ln>
      </xdr:spPr>
      <xdr:txBody>
        <a:bodyPr vertOverflow="clip" wrap="square" lIns="36576" tIns="27432" rIns="36576" bIns="27432" anchor="ctr"/>
        <a:p>
          <a:pPr algn="just">
            <a:defRPr/>
          </a:pPr>
          <a:r>
            <a:rPr lang="en-US" cap="none" sz="1200" b="1" i="0" u="none" baseline="0">
              <a:solidFill>
                <a:srgbClr val="0000FF"/>
              </a:solidFill>
              <a:latin typeface="Arial"/>
              <a:ea typeface="Arial"/>
              <a:cs typeface="Arial"/>
            </a:rPr>
            <a:t>Note: </a:t>
          </a:r>
          <a:r>
            <a:rPr lang="en-US" cap="none" sz="1200" b="0" i="0" u="none" baseline="0">
              <a:solidFill>
                <a:srgbClr val="0000FF"/>
              </a:solidFill>
              <a:latin typeface="Arial"/>
              <a:ea typeface="Arial"/>
              <a:cs typeface="Arial"/>
            </a:rPr>
            <a:t>Faire "</a:t>
          </a:r>
          <a:r>
            <a:rPr lang="en-US" cap="none" sz="1200" b="1" i="0" u="none" baseline="0">
              <a:solidFill>
                <a:srgbClr val="0000FF"/>
              </a:solidFill>
              <a:latin typeface="Arial"/>
              <a:ea typeface="Arial"/>
              <a:cs typeface="Arial"/>
            </a:rPr>
            <a:t>Ctrl^d</a:t>
          </a:r>
          <a:r>
            <a:rPr lang="en-US" cap="none" sz="1200" b="0" i="0" u="none" baseline="0">
              <a:solidFill>
                <a:srgbClr val="0000FF"/>
              </a:solidFill>
              <a:latin typeface="Arial"/>
              <a:ea typeface="Arial"/>
              <a:cs typeface="Arial"/>
            </a:rPr>
            <a:t> pour enlever et remettre la protection de la feuille</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57150</xdr:colOff>
      <xdr:row>2</xdr:row>
      <xdr:rowOff>19050</xdr:rowOff>
    </xdr:from>
    <xdr:ext cx="1819275" cy="885825"/>
    <xdr:sp>
      <xdr:nvSpPr>
        <xdr:cNvPr id="1" name="Text Box 8"/>
        <xdr:cNvSpPr txBox="1">
          <a:spLocks noChangeArrowheads="1"/>
        </xdr:cNvSpPr>
      </xdr:nvSpPr>
      <xdr:spPr>
        <a:xfrm>
          <a:off x="12458700" y="609600"/>
          <a:ext cx="1819275" cy="885825"/>
        </a:xfrm>
        <a:prstGeom prst="rect">
          <a:avLst/>
        </a:prstGeom>
        <a:solidFill>
          <a:srgbClr val="99CCFF"/>
        </a:solidFill>
        <a:ln w="9525" cmpd="sng">
          <a:solidFill>
            <a:srgbClr val="000000"/>
          </a:solidFill>
          <a:headEnd type="none"/>
          <a:tailEnd type="none"/>
        </a:ln>
      </xdr:spPr>
      <xdr:txBody>
        <a:bodyPr vertOverflow="clip" wrap="square" lIns="36576" tIns="27432" rIns="36576" bIns="27432" anchor="ctr"/>
        <a:p>
          <a:pPr algn="just">
            <a:defRPr/>
          </a:pPr>
          <a:r>
            <a:rPr lang="en-US" cap="none" sz="1200" b="1" i="0" u="none" baseline="0">
              <a:solidFill>
                <a:srgbClr val="0000FF"/>
              </a:solidFill>
              <a:latin typeface="Arial"/>
              <a:ea typeface="Arial"/>
              <a:cs typeface="Arial"/>
            </a:rPr>
            <a:t>Note: </a:t>
          </a:r>
          <a:r>
            <a:rPr lang="en-US" cap="none" sz="1200" b="0" i="0" u="none" baseline="0">
              <a:solidFill>
                <a:srgbClr val="0000FF"/>
              </a:solidFill>
              <a:latin typeface="Arial"/>
              <a:ea typeface="Arial"/>
              <a:cs typeface="Arial"/>
            </a:rPr>
            <a:t>Faire "</a:t>
          </a:r>
          <a:r>
            <a:rPr lang="en-US" cap="none" sz="1200" b="1" i="0" u="none" baseline="0">
              <a:solidFill>
                <a:srgbClr val="0000FF"/>
              </a:solidFill>
              <a:latin typeface="Arial"/>
              <a:ea typeface="Arial"/>
              <a:cs typeface="Arial"/>
            </a:rPr>
            <a:t>Ctrl^d</a:t>
          </a:r>
          <a:r>
            <a:rPr lang="en-US" cap="none" sz="1200" b="0" i="0" u="none" baseline="0">
              <a:solidFill>
                <a:srgbClr val="0000FF"/>
              </a:solidFill>
              <a:latin typeface="Arial"/>
              <a:ea typeface="Arial"/>
              <a:cs typeface="Arial"/>
            </a:rPr>
            <a:t> pour enlever et remettre la protection de la feuille</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57150</xdr:colOff>
      <xdr:row>2</xdr:row>
      <xdr:rowOff>19050</xdr:rowOff>
    </xdr:from>
    <xdr:ext cx="1819275" cy="885825"/>
    <xdr:sp>
      <xdr:nvSpPr>
        <xdr:cNvPr id="1" name="Text Box 8"/>
        <xdr:cNvSpPr txBox="1">
          <a:spLocks noChangeArrowheads="1"/>
        </xdr:cNvSpPr>
      </xdr:nvSpPr>
      <xdr:spPr>
        <a:xfrm>
          <a:off x="12201525" y="609600"/>
          <a:ext cx="1819275" cy="885825"/>
        </a:xfrm>
        <a:prstGeom prst="rect">
          <a:avLst/>
        </a:prstGeom>
        <a:solidFill>
          <a:srgbClr val="99CCFF"/>
        </a:solidFill>
        <a:ln w="9525" cmpd="sng">
          <a:solidFill>
            <a:srgbClr val="000000"/>
          </a:solidFill>
          <a:headEnd type="none"/>
          <a:tailEnd type="none"/>
        </a:ln>
      </xdr:spPr>
      <xdr:txBody>
        <a:bodyPr vertOverflow="clip" wrap="square" lIns="36576" tIns="27432" rIns="36576" bIns="27432" anchor="ctr"/>
        <a:p>
          <a:pPr algn="just">
            <a:defRPr/>
          </a:pPr>
          <a:r>
            <a:rPr lang="en-US" cap="none" sz="1200" b="1" i="0" u="none" baseline="0">
              <a:solidFill>
                <a:srgbClr val="0000FF"/>
              </a:solidFill>
              <a:latin typeface="Arial"/>
              <a:ea typeface="Arial"/>
              <a:cs typeface="Arial"/>
            </a:rPr>
            <a:t>Note: </a:t>
          </a:r>
          <a:r>
            <a:rPr lang="en-US" cap="none" sz="1200" b="0" i="0" u="none" baseline="0">
              <a:solidFill>
                <a:srgbClr val="0000FF"/>
              </a:solidFill>
              <a:latin typeface="Arial"/>
              <a:ea typeface="Arial"/>
              <a:cs typeface="Arial"/>
            </a:rPr>
            <a:t>Faire "</a:t>
          </a:r>
          <a:r>
            <a:rPr lang="en-US" cap="none" sz="1200" b="1" i="0" u="none" baseline="0">
              <a:solidFill>
                <a:srgbClr val="0000FF"/>
              </a:solidFill>
              <a:latin typeface="Arial"/>
              <a:ea typeface="Arial"/>
              <a:cs typeface="Arial"/>
            </a:rPr>
            <a:t>Ctrl^d</a:t>
          </a:r>
          <a:r>
            <a:rPr lang="en-US" cap="none" sz="1200" b="0" i="0" u="none" baseline="0">
              <a:solidFill>
                <a:srgbClr val="0000FF"/>
              </a:solidFill>
              <a:latin typeface="Arial"/>
              <a:ea typeface="Arial"/>
              <a:cs typeface="Arial"/>
            </a:rPr>
            <a:t> pour enlever et remettre la protection de la feuille</a:t>
          </a:r>
        </a:p>
      </xdr:txBody>
    </xdr:sp>
    <xdr:clientData fPrint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57150</xdr:colOff>
      <xdr:row>2</xdr:row>
      <xdr:rowOff>19050</xdr:rowOff>
    </xdr:from>
    <xdr:ext cx="1819275" cy="885825"/>
    <xdr:sp>
      <xdr:nvSpPr>
        <xdr:cNvPr id="1" name="Text Box 8"/>
        <xdr:cNvSpPr txBox="1">
          <a:spLocks noChangeArrowheads="1"/>
        </xdr:cNvSpPr>
      </xdr:nvSpPr>
      <xdr:spPr>
        <a:xfrm>
          <a:off x="11982450" y="609600"/>
          <a:ext cx="1819275" cy="885825"/>
        </a:xfrm>
        <a:prstGeom prst="rect">
          <a:avLst/>
        </a:prstGeom>
        <a:solidFill>
          <a:srgbClr val="99CCFF"/>
        </a:solidFill>
        <a:ln w="9525" cmpd="sng">
          <a:solidFill>
            <a:srgbClr val="000000"/>
          </a:solidFill>
          <a:headEnd type="none"/>
          <a:tailEnd type="none"/>
        </a:ln>
      </xdr:spPr>
      <xdr:txBody>
        <a:bodyPr vertOverflow="clip" wrap="square" lIns="36576" tIns="27432" rIns="36576" bIns="27432" anchor="ctr"/>
        <a:p>
          <a:pPr algn="just">
            <a:defRPr/>
          </a:pPr>
          <a:r>
            <a:rPr lang="en-US" cap="none" sz="1200" b="1" i="0" u="none" baseline="0">
              <a:solidFill>
                <a:srgbClr val="0000FF"/>
              </a:solidFill>
              <a:latin typeface="Arial"/>
              <a:ea typeface="Arial"/>
              <a:cs typeface="Arial"/>
            </a:rPr>
            <a:t>Note: </a:t>
          </a:r>
          <a:r>
            <a:rPr lang="en-US" cap="none" sz="1200" b="0" i="0" u="none" baseline="0">
              <a:solidFill>
                <a:srgbClr val="0000FF"/>
              </a:solidFill>
              <a:latin typeface="Arial"/>
              <a:ea typeface="Arial"/>
              <a:cs typeface="Arial"/>
            </a:rPr>
            <a:t>Faire "</a:t>
          </a:r>
          <a:r>
            <a:rPr lang="en-US" cap="none" sz="1200" b="1" i="0" u="none" baseline="0">
              <a:solidFill>
                <a:srgbClr val="0000FF"/>
              </a:solidFill>
              <a:latin typeface="Arial"/>
              <a:ea typeface="Arial"/>
              <a:cs typeface="Arial"/>
            </a:rPr>
            <a:t>Ctrl^d</a:t>
          </a:r>
          <a:r>
            <a:rPr lang="en-US" cap="none" sz="1200" b="0" i="0" u="none" baseline="0">
              <a:solidFill>
                <a:srgbClr val="0000FF"/>
              </a:solidFill>
              <a:latin typeface="Arial"/>
              <a:ea typeface="Arial"/>
              <a:cs typeface="Arial"/>
            </a:rPr>
            <a:t> pour enlever et remettre la protection de la feuille</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154</xdr:row>
      <xdr:rowOff>28575</xdr:rowOff>
    </xdr:from>
    <xdr:to>
      <xdr:col>20</xdr:col>
      <xdr:colOff>76200</xdr:colOff>
      <xdr:row>160</xdr:row>
      <xdr:rowOff>76200</xdr:rowOff>
    </xdr:to>
    <xdr:sp>
      <xdr:nvSpPr>
        <xdr:cNvPr id="1" name="Oval 1"/>
        <xdr:cNvSpPr>
          <a:spLocks/>
        </xdr:cNvSpPr>
      </xdr:nvSpPr>
      <xdr:spPr>
        <a:xfrm>
          <a:off x="9324975" y="23555325"/>
          <a:ext cx="838200" cy="876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561975</xdr:colOff>
      <xdr:row>137</xdr:row>
      <xdr:rowOff>76200</xdr:rowOff>
    </xdr:from>
    <xdr:to>
      <xdr:col>19</xdr:col>
      <xdr:colOff>638175</xdr:colOff>
      <xdr:row>143</xdr:row>
      <xdr:rowOff>28575</xdr:rowOff>
    </xdr:to>
    <xdr:sp>
      <xdr:nvSpPr>
        <xdr:cNvPr id="2" name="Oval 2"/>
        <xdr:cNvSpPr>
          <a:spLocks/>
        </xdr:cNvSpPr>
      </xdr:nvSpPr>
      <xdr:spPr>
        <a:xfrm>
          <a:off x="9296400" y="20945475"/>
          <a:ext cx="666750" cy="876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142875</xdr:colOff>
      <xdr:row>124</xdr:row>
      <xdr:rowOff>38100</xdr:rowOff>
    </xdr:from>
    <xdr:to>
      <xdr:col>20</xdr:col>
      <xdr:colOff>219075</xdr:colOff>
      <xdr:row>129</xdr:row>
      <xdr:rowOff>247650</xdr:rowOff>
    </xdr:to>
    <xdr:sp>
      <xdr:nvSpPr>
        <xdr:cNvPr id="3" name="Oval 3"/>
        <xdr:cNvSpPr>
          <a:spLocks/>
        </xdr:cNvSpPr>
      </xdr:nvSpPr>
      <xdr:spPr>
        <a:xfrm>
          <a:off x="9467850" y="19040475"/>
          <a:ext cx="838200" cy="876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333375</xdr:colOff>
      <xdr:row>110</xdr:row>
      <xdr:rowOff>142875</xdr:rowOff>
    </xdr:from>
    <xdr:to>
      <xdr:col>20</xdr:col>
      <xdr:colOff>409575</xdr:colOff>
      <xdr:row>116</xdr:row>
      <xdr:rowOff>47625</xdr:rowOff>
    </xdr:to>
    <xdr:sp>
      <xdr:nvSpPr>
        <xdr:cNvPr id="4" name="Oval 4"/>
        <xdr:cNvSpPr>
          <a:spLocks/>
        </xdr:cNvSpPr>
      </xdr:nvSpPr>
      <xdr:spPr>
        <a:xfrm>
          <a:off x="9658350" y="16973550"/>
          <a:ext cx="838200" cy="876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381000</xdr:colOff>
      <xdr:row>10</xdr:row>
      <xdr:rowOff>114300</xdr:rowOff>
    </xdr:from>
    <xdr:to>
      <xdr:col>20</xdr:col>
      <xdr:colOff>447675</xdr:colOff>
      <xdr:row>16</xdr:row>
      <xdr:rowOff>85725</xdr:rowOff>
    </xdr:to>
    <xdr:sp>
      <xdr:nvSpPr>
        <xdr:cNvPr id="5" name="Oval 5"/>
        <xdr:cNvSpPr>
          <a:spLocks/>
        </xdr:cNvSpPr>
      </xdr:nvSpPr>
      <xdr:spPr>
        <a:xfrm>
          <a:off x="9705975" y="2019300"/>
          <a:ext cx="828675" cy="800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381000</xdr:colOff>
      <xdr:row>30</xdr:row>
      <xdr:rowOff>142875</xdr:rowOff>
    </xdr:from>
    <xdr:to>
      <xdr:col>20</xdr:col>
      <xdr:colOff>447675</xdr:colOff>
      <xdr:row>35</xdr:row>
      <xdr:rowOff>142875</xdr:rowOff>
    </xdr:to>
    <xdr:sp>
      <xdr:nvSpPr>
        <xdr:cNvPr id="6" name="Oval 6"/>
        <xdr:cNvSpPr>
          <a:spLocks/>
        </xdr:cNvSpPr>
      </xdr:nvSpPr>
      <xdr:spPr>
        <a:xfrm>
          <a:off x="9705975" y="4953000"/>
          <a:ext cx="828675" cy="8096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666750</xdr:colOff>
      <xdr:row>30</xdr:row>
      <xdr:rowOff>66675</xdr:rowOff>
    </xdr:from>
    <xdr:to>
      <xdr:col>21</xdr:col>
      <xdr:colOff>266700</xdr:colOff>
      <xdr:row>32</xdr:row>
      <xdr:rowOff>104775</xdr:rowOff>
    </xdr:to>
    <xdr:sp>
      <xdr:nvSpPr>
        <xdr:cNvPr id="7" name="Oval 7"/>
        <xdr:cNvSpPr>
          <a:spLocks/>
        </xdr:cNvSpPr>
      </xdr:nvSpPr>
      <xdr:spPr>
        <a:xfrm>
          <a:off x="10753725" y="4876800"/>
          <a:ext cx="361950" cy="3619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666750</xdr:colOff>
      <xdr:row>38</xdr:row>
      <xdr:rowOff>66675</xdr:rowOff>
    </xdr:from>
    <xdr:to>
      <xdr:col>21</xdr:col>
      <xdr:colOff>266700</xdr:colOff>
      <xdr:row>40</xdr:row>
      <xdr:rowOff>85725</xdr:rowOff>
    </xdr:to>
    <xdr:sp>
      <xdr:nvSpPr>
        <xdr:cNvPr id="8" name="Oval 8"/>
        <xdr:cNvSpPr>
          <a:spLocks/>
        </xdr:cNvSpPr>
      </xdr:nvSpPr>
      <xdr:spPr>
        <a:xfrm>
          <a:off x="10753725" y="6076950"/>
          <a:ext cx="361950"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381000</xdr:colOff>
      <xdr:row>49</xdr:row>
      <xdr:rowOff>28575</xdr:rowOff>
    </xdr:from>
    <xdr:to>
      <xdr:col>21</xdr:col>
      <xdr:colOff>447675</xdr:colOff>
      <xdr:row>54</xdr:row>
      <xdr:rowOff>95250</xdr:rowOff>
    </xdr:to>
    <xdr:sp>
      <xdr:nvSpPr>
        <xdr:cNvPr id="9" name="Oval 9"/>
        <xdr:cNvSpPr>
          <a:spLocks/>
        </xdr:cNvSpPr>
      </xdr:nvSpPr>
      <xdr:spPr>
        <a:xfrm>
          <a:off x="10467975" y="7677150"/>
          <a:ext cx="828675" cy="847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12</xdr:row>
      <xdr:rowOff>38100</xdr:rowOff>
    </xdr:from>
    <xdr:to>
      <xdr:col>20</xdr:col>
      <xdr:colOff>104775</xdr:colOff>
      <xdr:row>13</xdr:row>
      <xdr:rowOff>0</xdr:rowOff>
    </xdr:to>
    <xdr:sp>
      <xdr:nvSpPr>
        <xdr:cNvPr id="10" name="Oval 10"/>
        <xdr:cNvSpPr>
          <a:spLocks/>
        </xdr:cNvSpPr>
      </xdr:nvSpPr>
      <xdr:spPr>
        <a:xfrm>
          <a:off x="10115550" y="2219325"/>
          <a:ext cx="76200" cy="76200"/>
        </a:xfrm>
        <a:prstGeom prst="ellipse">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180975</xdr:colOff>
      <xdr:row>13</xdr:row>
      <xdr:rowOff>76200</xdr:rowOff>
    </xdr:from>
    <xdr:to>
      <xdr:col>20</xdr:col>
      <xdr:colOff>247650</xdr:colOff>
      <xdr:row>14</xdr:row>
      <xdr:rowOff>38100</xdr:rowOff>
    </xdr:to>
    <xdr:sp>
      <xdr:nvSpPr>
        <xdr:cNvPr id="11" name="Oval 11"/>
        <xdr:cNvSpPr>
          <a:spLocks/>
        </xdr:cNvSpPr>
      </xdr:nvSpPr>
      <xdr:spPr>
        <a:xfrm>
          <a:off x="10267950" y="2371725"/>
          <a:ext cx="66675" cy="76200"/>
        </a:xfrm>
        <a:prstGeom prst="ellipse">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14</xdr:row>
      <xdr:rowOff>142875</xdr:rowOff>
    </xdr:from>
    <xdr:to>
      <xdr:col>20</xdr:col>
      <xdr:colOff>76200</xdr:colOff>
      <xdr:row>15</xdr:row>
      <xdr:rowOff>57150</xdr:rowOff>
    </xdr:to>
    <xdr:sp>
      <xdr:nvSpPr>
        <xdr:cNvPr id="12" name="Oval 12"/>
        <xdr:cNvSpPr>
          <a:spLocks/>
        </xdr:cNvSpPr>
      </xdr:nvSpPr>
      <xdr:spPr>
        <a:xfrm>
          <a:off x="10086975" y="2552700"/>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695325</xdr:colOff>
      <xdr:row>31</xdr:row>
      <xdr:rowOff>152400</xdr:rowOff>
    </xdr:from>
    <xdr:to>
      <xdr:col>20</xdr:col>
      <xdr:colOff>28575</xdr:colOff>
      <xdr:row>32</xdr:row>
      <xdr:rowOff>66675</xdr:rowOff>
    </xdr:to>
    <xdr:sp>
      <xdr:nvSpPr>
        <xdr:cNvPr id="13" name="Oval 13"/>
        <xdr:cNvSpPr>
          <a:spLocks/>
        </xdr:cNvSpPr>
      </xdr:nvSpPr>
      <xdr:spPr>
        <a:xfrm>
          <a:off x="10020300" y="5124450"/>
          <a:ext cx="95250" cy="76200"/>
        </a:xfrm>
        <a:prstGeom prst="ellipse">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247650</xdr:colOff>
      <xdr:row>33</xdr:row>
      <xdr:rowOff>66675</xdr:rowOff>
    </xdr:from>
    <xdr:to>
      <xdr:col>20</xdr:col>
      <xdr:colOff>323850</xdr:colOff>
      <xdr:row>34</xdr:row>
      <xdr:rowOff>28575</xdr:rowOff>
    </xdr:to>
    <xdr:sp>
      <xdr:nvSpPr>
        <xdr:cNvPr id="14" name="Oval 14"/>
        <xdr:cNvSpPr>
          <a:spLocks/>
        </xdr:cNvSpPr>
      </xdr:nvSpPr>
      <xdr:spPr>
        <a:xfrm>
          <a:off x="10334625" y="5314950"/>
          <a:ext cx="76200" cy="219075"/>
        </a:xfrm>
        <a:prstGeom prst="ellipse">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219075</xdr:colOff>
      <xdr:row>82</xdr:row>
      <xdr:rowOff>114300</xdr:rowOff>
    </xdr:from>
    <xdr:to>
      <xdr:col>20</xdr:col>
      <xdr:colOff>285750</xdr:colOff>
      <xdr:row>83</xdr:row>
      <xdr:rowOff>28575</xdr:rowOff>
    </xdr:to>
    <xdr:sp>
      <xdr:nvSpPr>
        <xdr:cNvPr id="15" name="Oval 15"/>
        <xdr:cNvSpPr>
          <a:spLocks/>
        </xdr:cNvSpPr>
      </xdr:nvSpPr>
      <xdr:spPr>
        <a:xfrm>
          <a:off x="10306050" y="12839700"/>
          <a:ext cx="66675" cy="28575"/>
        </a:xfrm>
        <a:prstGeom prst="ellipse">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695325</xdr:colOff>
      <xdr:row>35</xdr:row>
      <xdr:rowOff>0</xdr:rowOff>
    </xdr:from>
    <xdr:to>
      <xdr:col>20</xdr:col>
      <xdr:colOff>28575</xdr:colOff>
      <xdr:row>35</xdr:row>
      <xdr:rowOff>76200</xdr:rowOff>
    </xdr:to>
    <xdr:sp>
      <xdr:nvSpPr>
        <xdr:cNvPr id="16" name="Oval 16"/>
        <xdr:cNvSpPr>
          <a:spLocks/>
        </xdr:cNvSpPr>
      </xdr:nvSpPr>
      <xdr:spPr>
        <a:xfrm>
          <a:off x="10020300" y="5619750"/>
          <a:ext cx="95250" cy="76200"/>
        </a:xfrm>
        <a:prstGeom prst="ellipse">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51</xdr:row>
      <xdr:rowOff>123825</xdr:rowOff>
    </xdr:from>
    <xdr:to>
      <xdr:col>21</xdr:col>
      <xdr:colOff>85725</xdr:colOff>
      <xdr:row>52</xdr:row>
      <xdr:rowOff>38100</xdr:rowOff>
    </xdr:to>
    <xdr:sp>
      <xdr:nvSpPr>
        <xdr:cNvPr id="17" name="Oval 17"/>
        <xdr:cNvSpPr>
          <a:spLocks/>
        </xdr:cNvSpPr>
      </xdr:nvSpPr>
      <xdr:spPr>
        <a:xfrm>
          <a:off x="10858500" y="8143875"/>
          <a:ext cx="76200" cy="95250"/>
        </a:xfrm>
        <a:prstGeom prst="ellipse">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666750</xdr:colOff>
      <xdr:row>57</xdr:row>
      <xdr:rowOff>66675</xdr:rowOff>
    </xdr:from>
    <xdr:to>
      <xdr:col>22</xdr:col>
      <xdr:colOff>266700</xdr:colOff>
      <xdr:row>59</xdr:row>
      <xdr:rowOff>76200</xdr:rowOff>
    </xdr:to>
    <xdr:sp>
      <xdr:nvSpPr>
        <xdr:cNvPr id="18" name="Oval 18"/>
        <xdr:cNvSpPr>
          <a:spLocks/>
        </xdr:cNvSpPr>
      </xdr:nvSpPr>
      <xdr:spPr>
        <a:xfrm>
          <a:off x="11515725" y="8934450"/>
          <a:ext cx="361950" cy="3810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66675</xdr:colOff>
      <xdr:row>51</xdr:row>
      <xdr:rowOff>28575</xdr:rowOff>
    </xdr:from>
    <xdr:to>
      <xdr:col>22</xdr:col>
      <xdr:colOff>409575</xdr:colOff>
      <xdr:row>54</xdr:row>
      <xdr:rowOff>0</xdr:rowOff>
    </xdr:to>
    <xdr:sp>
      <xdr:nvSpPr>
        <xdr:cNvPr id="19" name="Oval 19"/>
        <xdr:cNvSpPr>
          <a:spLocks/>
        </xdr:cNvSpPr>
      </xdr:nvSpPr>
      <xdr:spPr>
        <a:xfrm>
          <a:off x="11677650" y="8048625"/>
          <a:ext cx="342900" cy="3810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657225</xdr:colOff>
      <xdr:row>50</xdr:row>
      <xdr:rowOff>104775</xdr:rowOff>
    </xdr:from>
    <xdr:to>
      <xdr:col>20</xdr:col>
      <xdr:colOff>733425</xdr:colOff>
      <xdr:row>51</xdr:row>
      <xdr:rowOff>19050</xdr:rowOff>
    </xdr:to>
    <xdr:sp>
      <xdr:nvSpPr>
        <xdr:cNvPr id="20" name="Oval 20"/>
        <xdr:cNvSpPr>
          <a:spLocks/>
        </xdr:cNvSpPr>
      </xdr:nvSpPr>
      <xdr:spPr>
        <a:xfrm>
          <a:off x="10744200" y="8010525"/>
          <a:ext cx="76200" cy="28575"/>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152400</xdr:colOff>
      <xdr:row>34</xdr:row>
      <xdr:rowOff>114300</xdr:rowOff>
    </xdr:from>
    <xdr:to>
      <xdr:col>20</xdr:col>
      <xdr:colOff>219075</xdr:colOff>
      <xdr:row>35</xdr:row>
      <xdr:rowOff>57150</xdr:rowOff>
    </xdr:to>
    <xdr:sp>
      <xdr:nvSpPr>
        <xdr:cNvPr id="21" name="Oval 21"/>
        <xdr:cNvSpPr>
          <a:spLocks/>
        </xdr:cNvSpPr>
      </xdr:nvSpPr>
      <xdr:spPr>
        <a:xfrm>
          <a:off x="10239375" y="5619750"/>
          <a:ext cx="66675" cy="5715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114300</xdr:colOff>
      <xdr:row>53</xdr:row>
      <xdr:rowOff>47625</xdr:rowOff>
    </xdr:from>
    <xdr:to>
      <xdr:col>21</xdr:col>
      <xdr:colOff>180975</xdr:colOff>
      <xdr:row>54</xdr:row>
      <xdr:rowOff>9525</xdr:rowOff>
    </xdr:to>
    <xdr:sp>
      <xdr:nvSpPr>
        <xdr:cNvPr id="22" name="Oval 22"/>
        <xdr:cNvSpPr>
          <a:spLocks/>
        </xdr:cNvSpPr>
      </xdr:nvSpPr>
      <xdr:spPr>
        <a:xfrm>
          <a:off x="10963275" y="8362950"/>
          <a:ext cx="66675"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381000</xdr:colOff>
      <xdr:row>80</xdr:row>
      <xdr:rowOff>28575</xdr:rowOff>
    </xdr:from>
    <xdr:to>
      <xdr:col>20</xdr:col>
      <xdr:colOff>447675</xdr:colOff>
      <xdr:row>86</xdr:row>
      <xdr:rowOff>66675</xdr:rowOff>
    </xdr:to>
    <xdr:sp>
      <xdr:nvSpPr>
        <xdr:cNvPr id="23" name="Oval 23"/>
        <xdr:cNvSpPr>
          <a:spLocks/>
        </xdr:cNvSpPr>
      </xdr:nvSpPr>
      <xdr:spPr>
        <a:xfrm>
          <a:off x="9705975" y="12382500"/>
          <a:ext cx="828675" cy="914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38100</xdr:colOff>
      <xdr:row>83</xdr:row>
      <xdr:rowOff>114300</xdr:rowOff>
    </xdr:from>
    <xdr:to>
      <xdr:col>20</xdr:col>
      <xdr:colOff>114300</xdr:colOff>
      <xdr:row>84</xdr:row>
      <xdr:rowOff>38100</xdr:rowOff>
    </xdr:to>
    <xdr:sp>
      <xdr:nvSpPr>
        <xdr:cNvPr id="24" name="Oval 24"/>
        <xdr:cNvSpPr>
          <a:spLocks/>
        </xdr:cNvSpPr>
      </xdr:nvSpPr>
      <xdr:spPr>
        <a:xfrm>
          <a:off x="10125075" y="12954000"/>
          <a:ext cx="76200" cy="85725"/>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81</xdr:row>
      <xdr:rowOff>66675</xdr:rowOff>
    </xdr:from>
    <xdr:to>
      <xdr:col>20</xdr:col>
      <xdr:colOff>152400</xdr:colOff>
      <xdr:row>82</xdr:row>
      <xdr:rowOff>28575</xdr:rowOff>
    </xdr:to>
    <xdr:sp>
      <xdr:nvSpPr>
        <xdr:cNvPr id="25" name="Oval 25"/>
        <xdr:cNvSpPr>
          <a:spLocks/>
        </xdr:cNvSpPr>
      </xdr:nvSpPr>
      <xdr:spPr>
        <a:xfrm>
          <a:off x="10163175" y="12534900"/>
          <a:ext cx="76200" cy="219075"/>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142875</xdr:colOff>
      <xdr:row>77</xdr:row>
      <xdr:rowOff>66675</xdr:rowOff>
    </xdr:from>
    <xdr:to>
      <xdr:col>20</xdr:col>
      <xdr:colOff>476250</xdr:colOff>
      <xdr:row>79</xdr:row>
      <xdr:rowOff>152400</xdr:rowOff>
    </xdr:to>
    <xdr:sp>
      <xdr:nvSpPr>
        <xdr:cNvPr id="26" name="Oval 26"/>
        <xdr:cNvSpPr>
          <a:spLocks/>
        </xdr:cNvSpPr>
      </xdr:nvSpPr>
      <xdr:spPr>
        <a:xfrm>
          <a:off x="10229850" y="11982450"/>
          <a:ext cx="333375" cy="3619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476250</xdr:colOff>
      <xdr:row>84</xdr:row>
      <xdr:rowOff>28575</xdr:rowOff>
    </xdr:from>
    <xdr:to>
      <xdr:col>21</xdr:col>
      <xdr:colOff>76200</xdr:colOff>
      <xdr:row>87</xdr:row>
      <xdr:rowOff>0</xdr:rowOff>
    </xdr:to>
    <xdr:sp>
      <xdr:nvSpPr>
        <xdr:cNvPr id="27" name="Oval 27"/>
        <xdr:cNvSpPr>
          <a:spLocks/>
        </xdr:cNvSpPr>
      </xdr:nvSpPr>
      <xdr:spPr>
        <a:xfrm>
          <a:off x="10563225" y="13030200"/>
          <a:ext cx="361950" cy="3619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381000</xdr:colOff>
      <xdr:row>95</xdr:row>
      <xdr:rowOff>28575</xdr:rowOff>
    </xdr:from>
    <xdr:to>
      <xdr:col>20</xdr:col>
      <xdr:colOff>447675</xdr:colOff>
      <xdr:row>100</xdr:row>
      <xdr:rowOff>95250</xdr:rowOff>
    </xdr:to>
    <xdr:sp>
      <xdr:nvSpPr>
        <xdr:cNvPr id="28" name="Oval 29"/>
        <xdr:cNvSpPr>
          <a:spLocks/>
        </xdr:cNvSpPr>
      </xdr:nvSpPr>
      <xdr:spPr>
        <a:xfrm>
          <a:off x="9705975" y="14620875"/>
          <a:ext cx="828675" cy="876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476250</xdr:colOff>
      <xdr:row>94</xdr:row>
      <xdr:rowOff>28575</xdr:rowOff>
    </xdr:from>
    <xdr:to>
      <xdr:col>21</xdr:col>
      <xdr:colOff>76200</xdr:colOff>
      <xdr:row>96</xdr:row>
      <xdr:rowOff>66675</xdr:rowOff>
    </xdr:to>
    <xdr:sp>
      <xdr:nvSpPr>
        <xdr:cNvPr id="29" name="Oval 30"/>
        <xdr:cNvSpPr>
          <a:spLocks/>
        </xdr:cNvSpPr>
      </xdr:nvSpPr>
      <xdr:spPr>
        <a:xfrm>
          <a:off x="10563225" y="14458950"/>
          <a:ext cx="361950" cy="3619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476250</xdr:colOff>
      <xdr:row>101</xdr:row>
      <xdr:rowOff>28575</xdr:rowOff>
    </xdr:from>
    <xdr:to>
      <xdr:col>20</xdr:col>
      <xdr:colOff>76200</xdr:colOff>
      <xdr:row>103</xdr:row>
      <xdr:rowOff>114300</xdr:rowOff>
    </xdr:to>
    <xdr:sp>
      <xdr:nvSpPr>
        <xdr:cNvPr id="30" name="Oval 31"/>
        <xdr:cNvSpPr>
          <a:spLocks/>
        </xdr:cNvSpPr>
      </xdr:nvSpPr>
      <xdr:spPr>
        <a:xfrm>
          <a:off x="9801225" y="15544800"/>
          <a:ext cx="361950" cy="3619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98</xdr:row>
      <xdr:rowOff>28575</xdr:rowOff>
    </xdr:from>
    <xdr:to>
      <xdr:col>20</xdr:col>
      <xdr:colOff>123825</xdr:colOff>
      <xdr:row>98</xdr:row>
      <xdr:rowOff>104775</xdr:rowOff>
    </xdr:to>
    <xdr:sp>
      <xdr:nvSpPr>
        <xdr:cNvPr id="31" name="Oval 32"/>
        <xdr:cNvSpPr>
          <a:spLocks/>
        </xdr:cNvSpPr>
      </xdr:nvSpPr>
      <xdr:spPr>
        <a:xfrm>
          <a:off x="10134600" y="15154275"/>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666750</xdr:colOff>
      <xdr:row>96</xdr:row>
      <xdr:rowOff>47625</xdr:rowOff>
    </xdr:from>
    <xdr:to>
      <xdr:col>20</xdr:col>
      <xdr:colOff>0</xdr:colOff>
      <xdr:row>97</xdr:row>
      <xdr:rowOff>9525</xdr:rowOff>
    </xdr:to>
    <xdr:sp>
      <xdr:nvSpPr>
        <xdr:cNvPr id="32" name="Oval 33"/>
        <xdr:cNvSpPr>
          <a:spLocks/>
        </xdr:cNvSpPr>
      </xdr:nvSpPr>
      <xdr:spPr>
        <a:xfrm>
          <a:off x="9991725" y="14801850"/>
          <a:ext cx="9525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257175</xdr:colOff>
      <xdr:row>98</xdr:row>
      <xdr:rowOff>38100</xdr:rowOff>
    </xdr:from>
    <xdr:to>
      <xdr:col>20</xdr:col>
      <xdr:colOff>333375</xdr:colOff>
      <xdr:row>98</xdr:row>
      <xdr:rowOff>114300</xdr:rowOff>
    </xdr:to>
    <xdr:sp>
      <xdr:nvSpPr>
        <xdr:cNvPr id="33" name="Oval 34"/>
        <xdr:cNvSpPr>
          <a:spLocks/>
        </xdr:cNvSpPr>
      </xdr:nvSpPr>
      <xdr:spPr>
        <a:xfrm>
          <a:off x="10344150" y="15163800"/>
          <a:ext cx="76200" cy="76200"/>
        </a:xfrm>
        <a:prstGeom prst="ellipse">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628650</xdr:colOff>
      <xdr:row>99</xdr:row>
      <xdr:rowOff>85725</xdr:rowOff>
    </xdr:from>
    <xdr:to>
      <xdr:col>19</xdr:col>
      <xdr:colOff>704850</xdr:colOff>
      <xdr:row>99</xdr:row>
      <xdr:rowOff>161925</xdr:rowOff>
    </xdr:to>
    <xdr:sp>
      <xdr:nvSpPr>
        <xdr:cNvPr id="34" name="Oval 35"/>
        <xdr:cNvSpPr>
          <a:spLocks/>
        </xdr:cNvSpPr>
      </xdr:nvSpPr>
      <xdr:spPr>
        <a:xfrm>
          <a:off x="9953625" y="15325725"/>
          <a:ext cx="76200" cy="76200"/>
        </a:xfrm>
        <a:prstGeom prst="ellipse">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219075</xdr:colOff>
      <xdr:row>98</xdr:row>
      <xdr:rowOff>114300</xdr:rowOff>
    </xdr:from>
    <xdr:to>
      <xdr:col>20</xdr:col>
      <xdr:colOff>285750</xdr:colOff>
      <xdr:row>99</xdr:row>
      <xdr:rowOff>28575</xdr:rowOff>
    </xdr:to>
    <xdr:sp>
      <xdr:nvSpPr>
        <xdr:cNvPr id="35" name="Oval 37"/>
        <xdr:cNvSpPr>
          <a:spLocks/>
        </xdr:cNvSpPr>
      </xdr:nvSpPr>
      <xdr:spPr>
        <a:xfrm>
          <a:off x="10306050" y="15240000"/>
          <a:ext cx="66675" cy="28575"/>
        </a:xfrm>
        <a:prstGeom prst="ellipse">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38100</xdr:colOff>
      <xdr:row>99</xdr:row>
      <xdr:rowOff>114300</xdr:rowOff>
    </xdr:from>
    <xdr:to>
      <xdr:col>20</xdr:col>
      <xdr:colOff>114300</xdr:colOff>
      <xdr:row>100</xdr:row>
      <xdr:rowOff>38100</xdr:rowOff>
    </xdr:to>
    <xdr:sp>
      <xdr:nvSpPr>
        <xdr:cNvPr id="36" name="Oval 38"/>
        <xdr:cNvSpPr>
          <a:spLocks/>
        </xdr:cNvSpPr>
      </xdr:nvSpPr>
      <xdr:spPr>
        <a:xfrm>
          <a:off x="10125075" y="15354300"/>
          <a:ext cx="76200" cy="85725"/>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97</xdr:row>
      <xdr:rowOff>66675</xdr:rowOff>
    </xdr:from>
    <xdr:to>
      <xdr:col>20</xdr:col>
      <xdr:colOff>152400</xdr:colOff>
      <xdr:row>98</xdr:row>
      <xdr:rowOff>28575</xdr:rowOff>
    </xdr:to>
    <xdr:sp>
      <xdr:nvSpPr>
        <xdr:cNvPr id="37" name="Oval 39"/>
        <xdr:cNvSpPr>
          <a:spLocks/>
        </xdr:cNvSpPr>
      </xdr:nvSpPr>
      <xdr:spPr>
        <a:xfrm>
          <a:off x="10163175" y="14935200"/>
          <a:ext cx="76200" cy="219075"/>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476250</xdr:colOff>
      <xdr:row>100</xdr:row>
      <xdr:rowOff>28575</xdr:rowOff>
    </xdr:from>
    <xdr:to>
      <xdr:col>21</xdr:col>
      <xdr:colOff>76200</xdr:colOff>
      <xdr:row>103</xdr:row>
      <xdr:rowOff>0</xdr:rowOff>
    </xdr:to>
    <xdr:sp>
      <xdr:nvSpPr>
        <xdr:cNvPr id="38" name="Oval 40"/>
        <xdr:cNvSpPr>
          <a:spLocks/>
        </xdr:cNvSpPr>
      </xdr:nvSpPr>
      <xdr:spPr>
        <a:xfrm>
          <a:off x="10563225" y="15430500"/>
          <a:ext cx="361950" cy="3619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476250</xdr:colOff>
      <xdr:row>110</xdr:row>
      <xdr:rowOff>28575</xdr:rowOff>
    </xdr:from>
    <xdr:to>
      <xdr:col>21</xdr:col>
      <xdr:colOff>76200</xdr:colOff>
      <xdr:row>112</xdr:row>
      <xdr:rowOff>66675</xdr:rowOff>
    </xdr:to>
    <xdr:sp>
      <xdr:nvSpPr>
        <xdr:cNvPr id="39" name="Oval 41"/>
        <xdr:cNvSpPr>
          <a:spLocks/>
        </xdr:cNvSpPr>
      </xdr:nvSpPr>
      <xdr:spPr>
        <a:xfrm>
          <a:off x="10563225" y="16859250"/>
          <a:ext cx="361950" cy="3619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114</xdr:row>
      <xdr:rowOff>28575</xdr:rowOff>
    </xdr:from>
    <xdr:to>
      <xdr:col>20</xdr:col>
      <xdr:colOff>123825</xdr:colOff>
      <xdr:row>114</xdr:row>
      <xdr:rowOff>104775</xdr:rowOff>
    </xdr:to>
    <xdr:sp>
      <xdr:nvSpPr>
        <xdr:cNvPr id="40" name="Oval 42"/>
        <xdr:cNvSpPr>
          <a:spLocks/>
        </xdr:cNvSpPr>
      </xdr:nvSpPr>
      <xdr:spPr>
        <a:xfrm>
          <a:off x="10134600" y="17554575"/>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666750</xdr:colOff>
      <xdr:row>112</xdr:row>
      <xdr:rowOff>47625</xdr:rowOff>
    </xdr:from>
    <xdr:to>
      <xdr:col>20</xdr:col>
      <xdr:colOff>0</xdr:colOff>
      <xdr:row>113</xdr:row>
      <xdr:rowOff>9525</xdr:rowOff>
    </xdr:to>
    <xdr:sp>
      <xdr:nvSpPr>
        <xdr:cNvPr id="41" name="Oval 43"/>
        <xdr:cNvSpPr>
          <a:spLocks/>
        </xdr:cNvSpPr>
      </xdr:nvSpPr>
      <xdr:spPr>
        <a:xfrm>
          <a:off x="9991725" y="17202150"/>
          <a:ext cx="9525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257175</xdr:colOff>
      <xdr:row>114</xdr:row>
      <xdr:rowOff>38100</xdr:rowOff>
    </xdr:from>
    <xdr:to>
      <xdr:col>20</xdr:col>
      <xdr:colOff>333375</xdr:colOff>
      <xdr:row>114</xdr:row>
      <xdr:rowOff>114300</xdr:rowOff>
    </xdr:to>
    <xdr:sp>
      <xdr:nvSpPr>
        <xdr:cNvPr id="42" name="Oval 44"/>
        <xdr:cNvSpPr>
          <a:spLocks/>
        </xdr:cNvSpPr>
      </xdr:nvSpPr>
      <xdr:spPr>
        <a:xfrm>
          <a:off x="10344150" y="17564100"/>
          <a:ext cx="76200" cy="76200"/>
        </a:xfrm>
        <a:prstGeom prst="ellipse">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476250</xdr:colOff>
      <xdr:row>117</xdr:row>
      <xdr:rowOff>28575</xdr:rowOff>
    </xdr:from>
    <xdr:to>
      <xdr:col>20</xdr:col>
      <xdr:colOff>76200</xdr:colOff>
      <xdr:row>119</xdr:row>
      <xdr:rowOff>114300</xdr:rowOff>
    </xdr:to>
    <xdr:sp>
      <xdr:nvSpPr>
        <xdr:cNvPr id="43" name="Oval 45"/>
        <xdr:cNvSpPr>
          <a:spLocks/>
        </xdr:cNvSpPr>
      </xdr:nvSpPr>
      <xdr:spPr>
        <a:xfrm>
          <a:off x="9801225" y="17945100"/>
          <a:ext cx="361950" cy="3619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114</xdr:row>
      <xdr:rowOff>28575</xdr:rowOff>
    </xdr:from>
    <xdr:to>
      <xdr:col>20</xdr:col>
      <xdr:colOff>123825</xdr:colOff>
      <xdr:row>114</xdr:row>
      <xdr:rowOff>104775</xdr:rowOff>
    </xdr:to>
    <xdr:sp>
      <xdr:nvSpPr>
        <xdr:cNvPr id="44" name="Oval 46"/>
        <xdr:cNvSpPr>
          <a:spLocks/>
        </xdr:cNvSpPr>
      </xdr:nvSpPr>
      <xdr:spPr>
        <a:xfrm>
          <a:off x="10134600" y="17554575"/>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257175</xdr:colOff>
      <xdr:row>114</xdr:row>
      <xdr:rowOff>38100</xdr:rowOff>
    </xdr:from>
    <xdr:to>
      <xdr:col>20</xdr:col>
      <xdr:colOff>333375</xdr:colOff>
      <xdr:row>114</xdr:row>
      <xdr:rowOff>114300</xdr:rowOff>
    </xdr:to>
    <xdr:sp>
      <xdr:nvSpPr>
        <xdr:cNvPr id="45" name="Oval 47"/>
        <xdr:cNvSpPr>
          <a:spLocks/>
        </xdr:cNvSpPr>
      </xdr:nvSpPr>
      <xdr:spPr>
        <a:xfrm>
          <a:off x="10344150" y="17564100"/>
          <a:ext cx="76200" cy="76200"/>
        </a:xfrm>
        <a:prstGeom prst="ellipse">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628650</xdr:colOff>
      <xdr:row>115</xdr:row>
      <xdr:rowOff>85725</xdr:rowOff>
    </xdr:from>
    <xdr:to>
      <xdr:col>19</xdr:col>
      <xdr:colOff>704850</xdr:colOff>
      <xdr:row>115</xdr:row>
      <xdr:rowOff>161925</xdr:rowOff>
    </xdr:to>
    <xdr:sp>
      <xdr:nvSpPr>
        <xdr:cNvPr id="46" name="Oval 48"/>
        <xdr:cNvSpPr>
          <a:spLocks/>
        </xdr:cNvSpPr>
      </xdr:nvSpPr>
      <xdr:spPr>
        <a:xfrm>
          <a:off x="9953625" y="17726025"/>
          <a:ext cx="76200" cy="76200"/>
        </a:xfrm>
        <a:prstGeom prst="ellipse">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219075</xdr:colOff>
      <xdr:row>114</xdr:row>
      <xdr:rowOff>114300</xdr:rowOff>
    </xdr:from>
    <xdr:to>
      <xdr:col>20</xdr:col>
      <xdr:colOff>285750</xdr:colOff>
      <xdr:row>115</xdr:row>
      <xdr:rowOff>28575</xdr:rowOff>
    </xdr:to>
    <xdr:sp>
      <xdr:nvSpPr>
        <xdr:cNvPr id="47" name="Oval 49"/>
        <xdr:cNvSpPr>
          <a:spLocks/>
        </xdr:cNvSpPr>
      </xdr:nvSpPr>
      <xdr:spPr>
        <a:xfrm>
          <a:off x="10306050" y="17640300"/>
          <a:ext cx="66675" cy="28575"/>
        </a:xfrm>
        <a:prstGeom prst="ellipse">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38100</xdr:colOff>
      <xdr:row>115</xdr:row>
      <xdr:rowOff>114300</xdr:rowOff>
    </xdr:from>
    <xdr:to>
      <xdr:col>20</xdr:col>
      <xdr:colOff>114300</xdr:colOff>
      <xdr:row>116</xdr:row>
      <xdr:rowOff>38100</xdr:rowOff>
    </xdr:to>
    <xdr:sp>
      <xdr:nvSpPr>
        <xdr:cNvPr id="48" name="Oval 50"/>
        <xdr:cNvSpPr>
          <a:spLocks/>
        </xdr:cNvSpPr>
      </xdr:nvSpPr>
      <xdr:spPr>
        <a:xfrm>
          <a:off x="10125075" y="17754600"/>
          <a:ext cx="76200" cy="85725"/>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113</xdr:row>
      <xdr:rowOff>66675</xdr:rowOff>
    </xdr:from>
    <xdr:to>
      <xdr:col>20</xdr:col>
      <xdr:colOff>152400</xdr:colOff>
      <xdr:row>114</xdr:row>
      <xdr:rowOff>28575</xdr:rowOff>
    </xdr:to>
    <xdr:sp>
      <xdr:nvSpPr>
        <xdr:cNvPr id="49" name="Oval 51"/>
        <xdr:cNvSpPr>
          <a:spLocks/>
        </xdr:cNvSpPr>
      </xdr:nvSpPr>
      <xdr:spPr>
        <a:xfrm>
          <a:off x="10163175" y="17335500"/>
          <a:ext cx="76200" cy="219075"/>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476250</xdr:colOff>
      <xdr:row>116</xdr:row>
      <xdr:rowOff>28575</xdr:rowOff>
    </xdr:from>
    <xdr:to>
      <xdr:col>21</xdr:col>
      <xdr:colOff>76200</xdr:colOff>
      <xdr:row>119</xdr:row>
      <xdr:rowOff>0</xdr:rowOff>
    </xdr:to>
    <xdr:sp>
      <xdr:nvSpPr>
        <xdr:cNvPr id="50" name="Oval 52"/>
        <xdr:cNvSpPr>
          <a:spLocks/>
        </xdr:cNvSpPr>
      </xdr:nvSpPr>
      <xdr:spPr>
        <a:xfrm>
          <a:off x="10563225" y="17830800"/>
          <a:ext cx="361950" cy="3619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476250</xdr:colOff>
      <xdr:row>126</xdr:row>
      <xdr:rowOff>28575</xdr:rowOff>
    </xdr:from>
    <xdr:to>
      <xdr:col>21</xdr:col>
      <xdr:colOff>76200</xdr:colOff>
      <xdr:row>128</xdr:row>
      <xdr:rowOff>66675</xdr:rowOff>
    </xdr:to>
    <xdr:sp>
      <xdr:nvSpPr>
        <xdr:cNvPr id="51" name="Oval 53"/>
        <xdr:cNvSpPr>
          <a:spLocks/>
        </xdr:cNvSpPr>
      </xdr:nvSpPr>
      <xdr:spPr>
        <a:xfrm>
          <a:off x="10563225" y="19259550"/>
          <a:ext cx="361950" cy="3619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666750</xdr:colOff>
      <xdr:row>128</xdr:row>
      <xdr:rowOff>47625</xdr:rowOff>
    </xdr:from>
    <xdr:to>
      <xdr:col>20</xdr:col>
      <xdr:colOff>0</xdr:colOff>
      <xdr:row>129</xdr:row>
      <xdr:rowOff>9525</xdr:rowOff>
    </xdr:to>
    <xdr:sp>
      <xdr:nvSpPr>
        <xdr:cNvPr id="52" name="Oval 54"/>
        <xdr:cNvSpPr>
          <a:spLocks/>
        </xdr:cNvSpPr>
      </xdr:nvSpPr>
      <xdr:spPr>
        <a:xfrm>
          <a:off x="9991725" y="19602450"/>
          <a:ext cx="9525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476250</xdr:colOff>
      <xdr:row>133</xdr:row>
      <xdr:rowOff>28575</xdr:rowOff>
    </xdr:from>
    <xdr:to>
      <xdr:col>20</xdr:col>
      <xdr:colOff>76200</xdr:colOff>
      <xdr:row>135</xdr:row>
      <xdr:rowOff>114300</xdr:rowOff>
    </xdr:to>
    <xdr:sp>
      <xdr:nvSpPr>
        <xdr:cNvPr id="53" name="Oval 55"/>
        <xdr:cNvSpPr>
          <a:spLocks/>
        </xdr:cNvSpPr>
      </xdr:nvSpPr>
      <xdr:spPr>
        <a:xfrm>
          <a:off x="9801225" y="20345400"/>
          <a:ext cx="361950" cy="3619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361950</xdr:colOff>
      <xdr:row>127</xdr:row>
      <xdr:rowOff>104775</xdr:rowOff>
    </xdr:from>
    <xdr:to>
      <xdr:col>19</xdr:col>
      <xdr:colOff>438150</xdr:colOff>
      <xdr:row>128</xdr:row>
      <xdr:rowOff>19050</xdr:rowOff>
    </xdr:to>
    <xdr:sp>
      <xdr:nvSpPr>
        <xdr:cNvPr id="54" name="Oval 56"/>
        <xdr:cNvSpPr>
          <a:spLocks/>
        </xdr:cNvSpPr>
      </xdr:nvSpPr>
      <xdr:spPr>
        <a:xfrm>
          <a:off x="9686925" y="19497675"/>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485775</xdr:colOff>
      <xdr:row>127</xdr:row>
      <xdr:rowOff>57150</xdr:rowOff>
    </xdr:from>
    <xdr:to>
      <xdr:col>19</xdr:col>
      <xdr:colOff>561975</xdr:colOff>
      <xdr:row>127</xdr:row>
      <xdr:rowOff>133350</xdr:rowOff>
    </xdr:to>
    <xdr:sp>
      <xdr:nvSpPr>
        <xdr:cNvPr id="55" name="Oval 57"/>
        <xdr:cNvSpPr>
          <a:spLocks/>
        </xdr:cNvSpPr>
      </xdr:nvSpPr>
      <xdr:spPr>
        <a:xfrm>
          <a:off x="9810750" y="19450050"/>
          <a:ext cx="76200" cy="76200"/>
        </a:xfrm>
        <a:prstGeom prst="ellipse">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523875</xdr:colOff>
      <xdr:row>128</xdr:row>
      <xdr:rowOff>104775</xdr:rowOff>
    </xdr:from>
    <xdr:to>
      <xdr:col>19</xdr:col>
      <xdr:colOff>600075</xdr:colOff>
      <xdr:row>129</xdr:row>
      <xdr:rowOff>66675</xdr:rowOff>
    </xdr:to>
    <xdr:sp>
      <xdr:nvSpPr>
        <xdr:cNvPr id="56" name="Oval 58"/>
        <xdr:cNvSpPr>
          <a:spLocks/>
        </xdr:cNvSpPr>
      </xdr:nvSpPr>
      <xdr:spPr>
        <a:xfrm>
          <a:off x="9848850" y="19659600"/>
          <a:ext cx="76200" cy="76200"/>
        </a:xfrm>
        <a:prstGeom prst="ellipse">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600075</xdr:colOff>
      <xdr:row>129</xdr:row>
      <xdr:rowOff>104775</xdr:rowOff>
    </xdr:from>
    <xdr:to>
      <xdr:col>19</xdr:col>
      <xdr:colOff>676275</xdr:colOff>
      <xdr:row>129</xdr:row>
      <xdr:rowOff>133350</xdr:rowOff>
    </xdr:to>
    <xdr:sp>
      <xdr:nvSpPr>
        <xdr:cNvPr id="57" name="Oval 59"/>
        <xdr:cNvSpPr>
          <a:spLocks/>
        </xdr:cNvSpPr>
      </xdr:nvSpPr>
      <xdr:spPr>
        <a:xfrm>
          <a:off x="9925050" y="19773900"/>
          <a:ext cx="76200" cy="28575"/>
        </a:xfrm>
        <a:prstGeom prst="ellipse">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409575</xdr:colOff>
      <xdr:row>129</xdr:row>
      <xdr:rowOff>66675</xdr:rowOff>
    </xdr:from>
    <xdr:to>
      <xdr:col>19</xdr:col>
      <xdr:colOff>485775</xdr:colOff>
      <xdr:row>129</xdr:row>
      <xdr:rowOff>142875</xdr:rowOff>
    </xdr:to>
    <xdr:sp>
      <xdr:nvSpPr>
        <xdr:cNvPr id="58" name="Oval 60"/>
        <xdr:cNvSpPr>
          <a:spLocks/>
        </xdr:cNvSpPr>
      </xdr:nvSpPr>
      <xdr:spPr>
        <a:xfrm>
          <a:off x="9734550" y="19735800"/>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733425</xdr:colOff>
      <xdr:row>126</xdr:row>
      <xdr:rowOff>85725</xdr:rowOff>
    </xdr:from>
    <xdr:to>
      <xdr:col>20</xdr:col>
      <xdr:colOff>66675</xdr:colOff>
      <xdr:row>127</xdr:row>
      <xdr:rowOff>142875</xdr:rowOff>
    </xdr:to>
    <xdr:sp>
      <xdr:nvSpPr>
        <xdr:cNvPr id="59" name="Oval 61"/>
        <xdr:cNvSpPr>
          <a:spLocks/>
        </xdr:cNvSpPr>
      </xdr:nvSpPr>
      <xdr:spPr>
        <a:xfrm>
          <a:off x="10058400" y="19316700"/>
          <a:ext cx="95250" cy="219075"/>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66675</xdr:colOff>
      <xdr:row>137</xdr:row>
      <xdr:rowOff>133350</xdr:rowOff>
    </xdr:from>
    <xdr:to>
      <xdr:col>20</xdr:col>
      <xdr:colOff>409575</xdr:colOff>
      <xdr:row>139</xdr:row>
      <xdr:rowOff>114300</xdr:rowOff>
    </xdr:to>
    <xdr:sp>
      <xdr:nvSpPr>
        <xdr:cNvPr id="60" name="Oval 62"/>
        <xdr:cNvSpPr>
          <a:spLocks/>
        </xdr:cNvSpPr>
      </xdr:nvSpPr>
      <xdr:spPr>
        <a:xfrm>
          <a:off x="10153650" y="21002625"/>
          <a:ext cx="342900" cy="3524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295275</xdr:colOff>
      <xdr:row>153</xdr:row>
      <xdr:rowOff>85725</xdr:rowOff>
    </xdr:from>
    <xdr:to>
      <xdr:col>20</xdr:col>
      <xdr:colOff>638175</xdr:colOff>
      <xdr:row>155</xdr:row>
      <xdr:rowOff>76200</xdr:rowOff>
    </xdr:to>
    <xdr:sp>
      <xdr:nvSpPr>
        <xdr:cNvPr id="61" name="Oval 63"/>
        <xdr:cNvSpPr>
          <a:spLocks/>
        </xdr:cNvSpPr>
      </xdr:nvSpPr>
      <xdr:spPr>
        <a:xfrm>
          <a:off x="10382250" y="23355300"/>
          <a:ext cx="342900" cy="3619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219075</xdr:colOff>
      <xdr:row>141</xdr:row>
      <xdr:rowOff>76200</xdr:rowOff>
    </xdr:from>
    <xdr:to>
      <xdr:col>19</xdr:col>
      <xdr:colOff>295275</xdr:colOff>
      <xdr:row>142</xdr:row>
      <xdr:rowOff>38100</xdr:rowOff>
    </xdr:to>
    <xdr:sp>
      <xdr:nvSpPr>
        <xdr:cNvPr id="62" name="Oval 64"/>
        <xdr:cNvSpPr>
          <a:spLocks/>
        </xdr:cNvSpPr>
      </xdr:nvSpPr>
      <xdr:spPr>
        <a:xfrm>
          <a:off x="9544050" y="21593175"/>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476250</xdr:colOff>
      <xdr:row>158</xdr:row>
      <xdr:rowOff>28575</xdr:rowOff>
    </xdr:from>
    <xdr:to>
      <xdr:col>21</xdr:col>
      <xdr:colOff>76200</xdr:colOff>
      <xdr:row>160</xdr:row>
      <xdr:rowOff>66675</xdr:rowOff>
    </xdr:to>
    <xdr:sp>
      <xdr:nvSpPr>
        <xdr:cNvPr id="63" name="Oval 65"/>
        <xdr:cNvSpPr>
          <a:spLocks/>
        </xdr:cNvSpPr>
      </xdr:nvSpPr>
      <xdr:spPr>
        <a:xfrm>
          <a:off x="10563225" y="24060150"/>
          <a:ext cx="361950" cy="3619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285750</xdr:colOff>
      <xdr:row>159</xdr:row>
      <xdr:rowOff>38100</xdr:rowOff>
    </xdr:from>
    <xdr:to>
      <xdr:col>19</xdr:col>
      <xdr:colOff>361950</xdr:colOff>
      <xdr:row>159</xdr:row>
      <xdr:rowOff>114300</xdr:rowOff>
    </xdr:to>
    <xdr:sp>
      <xdr:nvSpPr>
        <xdr:cNvPr id="64" name="Oval 66"/>
        <xdr:cNvSpPr>
          <a:spLocks/>
        </xdr:cNvSpPr>
      </xdr:nvSpPr>
      <xdr:spPr>
        <a:xfrm>
          <a:off x="9610725" y="24231600"/>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381000</xdr:colOff>
      <xdr:row>156</xdr:row>
      <xdr:rowOff>95250</xdr:rowOff>
    </xdr:from>
    <xdr:to>
      <xdr:col>19</xdr:col>
      <xdr:colOff>447675</xdr:colOff>
      <xdr:row>158</xdr:row>
      <xdr:rowOff>85725</xdr:rowOff>
    </xdr:to>
    <xdr:sp>
      <xdr:nvSpPr>
        <xdr:cNvPr id="65" name="Oval 67"/>
        <xdr:cNvSpPr>
          <a:spLocks/>
        </xdr:cNvSpPr>
      </xdr:nvSpPr>
      <xdr:spPr>
        <a:xfrm>
          <a:off x="9705975" y="23898225"/>
          <a:ext cx="66675" cy="219075"/>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619125</xdr:colOff>
      <xdr:row>3</xdr:row>
      <xdr:rowOff>38100</xdr:rowOff>
    </xdr:from>
    <xdr:to>
      <xdr:col>9</xdr:col>
      <xdr:colOff>104775</xdr:colOff>
      <xdr:row>9</xdr:row>
      <xdr:rowOff>38100</xdr:rowOff>
    </xdr:to>
    <xdr:pic>
      <xdr:nvPicPr>
        <xdr:cNvPr id="66" name="Picture 68" descr="karting 2"/>
        <xdr:cNvPicPr preferRelativeResize="1">
          <a:picLocks noChangeAspect="1"/>
        </xdr:cNvPicPr>
      </xdr:nvPicPr>
      <xdr:blipFill>
        <a:blip r:embed="rId1">
          <a:clrChange>
            <a:clrFrom>
              <a:srgbClr val="FFFFFF"/>
            </a:clrFrom>
            <a:clrTo>
              <a:srgbClr val="FFFFFF">
                <a:alpha val="0"/>
              </a:srgbClr>
            </a:clrTo>
          </a:clrChange>
        </a:blip>
        <a:srcRect l="10134" t="17108" r="9458" b="17158"/>
        <a:stretch>
          <a:fillRect/>
        </a:stretch>
      </xdr:blipFill>
      <xdr:spPr>
        <a:xfrm>
          <a:off x="3133725" y="752475"/>
          <a:ext cx="1628775" cy="933450"/>
        </a:xfrm>
        <a:prstGeom prst="rect">
          <a:avLst/>
        </a:prstGeom>
        <a:noFill/>
        <a:ln w="9525" cmpd="sng">
          <a:noFill/>
        </a:ln>
      </xdr:spPr>
    </xdr:pic>
    <xdr:clientData/>
  </xdr:twoCellAnchor>
  <xdr:twoCellAnchor>
    <xdr:from>
      <xdr:col>10</xdr:col>
      <xdr:colOff>371475</xdr:colOff>
      <xdr:row>10</xdr:row>
      <xdr:rowOff>57150</xdr:rowOff>
    </xdr:from>
    <xdr:to>
      <xdr:col>16</xdr:col>
      <xdr:colOff>104775</xdr:colOff>
      <xdr:row>17</xdr:row>
      <xdr:rowOff>19050</xdr:rowOff>
    </xdr:to>
    <xdr:pic>
      <xdr:nvPicPr>
        <xdr:cNvPr id="67" name="Picture 69" descr="karting 2"/>
        <xdr:cNvPicPr preferRelativeResize="1">
          <a:picLocks noChangeAspect="1"/>
        </xdr:cNvPicPr>
      </xdr:nvPicPr>
      <xdr:blipFill>
        <a:blip r:embed="rId2">
          <a:clrChange>
            <a:clrFrom>
              <a:srgbClr val="FFFFFF"/>
            </a:clrFrom>
            <a:clrTo>
              <a:srgbClr val="FFFFFF">
                <a:alpha val="0"/>
              </a:srgbClr>
            </a:clrTo>
          </a:clrChange>
        </a:blip>
        <a:srcRect l="10134" t="17108" r="9458" b="17158"/>
        <a:stretch>
          <a:fillRect/>
        </a:stretch>
      </xdr:blipFill>
      <xdr:spPr>
        <a:xfrm>
          <a:off x="5791200" y="1962150"/>
          <a:ext cx="1619250" cy="904875"/>
        </a:xfrm>
        <a:prstGeom prst="rect">
          <a:avLst/>
        </a:prstGeom>
        <a:noFill/>
        <a:ln w="9525" cmpd="sng">
          <a:noFill/>
        </a:ln>
      </xdr:spPr>
    </xdr:pic>
    <xdr:clientData/>
  </xdr:twoCellAnchor>
  <xdr:twoCellAnchor>
    <xdr:from>
      <xdr:col>3</xdr:col>
      <xdr:colOff>619125</xdr:colOff>
      <xdr:row>18</xdr:row>
      <xdr:rowOff>57150</xdr:rowOff>
    </xdr:from>
    <xdr:to>
      <xdr:col>9</xdr:col>
      <xdr:colOff>104775</xdr:colOff>
      <xdr:row>25</xdr:row>
      <xdr:rowOff>28575</xdr:rowOff>
    </xdr:to>
    <xdr:pic>
      <xdr:nvPicPr>
        <xdr:cNvPr id="68" name="Picture 70" descr="karting 2"/>
        <xdr:cNvPicPr preferRelativeResize="1">
          <a:picLocks noChangeAspect="1"/>
        </xdr:cNvPicPr>
      </xdr:nvPicPr>
      <xdr:blipFill>
        <a:blip r:embed="rId3">
          <a:clrChange>
            <a:clrFrom>
              <a:srgbClr val="FFFFFF"/>
            </a:clrFrom>
            <a:clrTo>
              <a:srgbClr val="FFFFFF">
                <a:alpha val="0"/>
              </a:srgbClr>
            </a:clrTo>
          </a:clrChange>
        </a:blip>
        <a:srcRect l="10134" t="17108" r="9458" b="17158"/>
        <a:stretch>
          <a:fillRect/>
        </a:stretch>
      </xdr:blipFill>
      <xdr:spPr>
        <a:xfrm>
          <a:off x="3133725" y="3162300"/>
          <a:ext cx="1628775" cy="914400"/>
        </a:xfrm>
        <a:prstGeom prst="rect">
          <a:avLst/>
        </a:prstGeom>
        <a:noFill/>
        <a:ln w="9525" cmpd="sng">
          <a:noFill/>
        </a:ln>
      </xdr:spPr>
    </xdr:pic>
    <xdr:clientData/>
  </xdr:twoCellAnchor>
  <xdr:twoCellAnchor>
    <xdr:from>
      <xdr:col>10</xdr:col>
      <xdr:colOff>381000</xdr:colOff>
      <xdr:row>26</xdr:row>
      <xdr:rowOff>66675</xdr:rowOff>
    </xdr:from>
    <xdr:to>
      <xdr:col>16</xdr:col>
      <xdr:colOff>114300</xdr:colOff>
      <xdr:row>33</xdr:row>
      <xdr:rowOff>38100</xdr:rowOff>
    </xdr:to>
    <xdr:pic>
      <xdr:nvPicPr>
        <xdr:cNvPr id="69" name="Picture 71" descr="karting 2"/>
        <xdr:cNvPicPr preferRelativeResize="1">
          <a:picLocks noChangeAspect="1"/>
        </xdr:cNvPicPr>
      </xdr:nvPicPr>
      <xdr:blipFill>
        <a:blip r:embed="rId3">
          <a:clrChange>
            <a:clrFrom>
              <a:srgbClr val="FFFFFF"/>
            </a:clrFrom>
            <a:clrTo>
              <a:srgbClr val="FFFFFF">
                <a:alpha val="0"/>
              </a:srgbClr>
            </a:clrTo>
          </a:clrChange>
        </a:blip>
        <a:srcRect l="10134" t="17108" r="9458" b="17158"/>
        <a:stretch>
          <a:fillRect/>
        </a:stretch>
      </xdr:blipFill>
      <xdr:spPr>
        <a:xfrm>
          <a:off x="5800725" y="4371975"/>
          <a:ext cx="1619250" cy="914400"/>
        </a:xfrm>
        <a:prstGeom prst="rect">
          <a:avLst/>
        </a:prstGeom>
        <a:noFill/>
        <a:ln w="9525" cmpd="sng">
          <a:noFill/>
        </a:ln>
      </xdr:spPr>
    </xdr:pic>
    <xdr:clientData/>
  </xdr:twoCellAnchor>
  <xdr:twoCellAnchor>
    <xdr:from>
      <xdr:col>3</xdr:col>
      <xdr:colOff>619125</xdr:colOff>
      <xdr:row>34</xdr:row>
      <xdr:rowOff>66675</xdr:rowOff>
    </xdr:from>
    <xdr:to>
      <xdr:col>9</xdr:col>
      <xdr:colOff>104775</xdr:colOff>
      <xdr:row>41</xdr:row>
      <xdr:rowOff>38100</xdr:rowOff>
    </xdr:to>
    <xdr:pic>
      <xdr:nvPicPr>
        <xdr:cNvPr id="70" name="Picture 72" descr="karting 2"/>
        <xdr:cNvPicPr preferRelativeResize="1">
          <a:picLocks noChangeAspect="1"/>
        </xdr:cNvPicPr>
      </xdr:nvPicPr>
      <xdr:blipFill>
        <a:blip r:embed="rId3">
          <a:clrChange>
            <a:clrFrom>
              <a:srgbClr val="FFFFFF"/>
            </a:clrFrom>
            <a:clrTo>
              <a:srgbClr val="FFFFFF">
                <a:alpha val="0"/>
              </a:srgbClr>
            </a:clrTo>
          </a:clrChange>
        </a:blip>
        <a:srcRect l="10134" t="17108" r="9458" b="17158"/>
        <a:stretch>
          <a:fillRect/>
        </a:stretch>
      </xdr:blipFill>
      <xdr:spPr>
        <a:xfrm>
          <a:off x="3133725" y="5572125"/>
          <a:ext cx="1628775" cy="914400"/>
        </a:xfrm>
        <a:prstGeom prst="rect">
          <a:avLst/>
        </a:prstGeom>
        <a:noFill/>
        <a:ln w="9525" cmpd="sng">
          <a:noFill/>
        </a:ln>
      </xdr:spPr>
    </xdr:pic>
    <xdr:clientData/>
  </xdr:twoCellAnchor>
  <xdr:twoCellAnchor>
    <xdr:from>
      <xdr:col>10</xdr:col>
      <xdr:colOff>371475</xdr:colOff>
      <xdr:row>42</xdr:row>
      <xdr:rowOff>66675</xdr:rowOff>
    </xdr:from>
    <xdr:to>
      <xdr:col>16</xdr:col>
      <xdr:colOff>104775</xdr:colOff>
      <xdr:row>49</xdr:row>
      <xdr:rowOff>47625</xdr:rowOff>
    </xdr:to>
    <xdr:pic>
      <xdr:nvPicPr>
        <xdr:cNvPr id="71" name="Picture 73" descr="karting 2"/>
        <xdr:cNvPicPr preferRelativeResize="1">
          <a:picLocks noChangeAspect="1"/>
        </xdr:cNvPicPr>
      </xdr:nvPicPr>
      <xdr:blipFill>
        <a:blip r:embed="rId4">
          <a:clrChange>
            <a:clrFrom>
              <a:srgbClr val="FFFFFF"/>
            </a:clrFrom>
            <a:clrTo>
              <a:srgbClr val="FFFFFF">
                <a:alpha val="0"/>
              </a:srgbClr>
            </a:clrTo>
          </a:clrChange>
        </a:blip>
        <a:srcRect l="10134" t="17108" r="9458" b="17158"/>
        <a:stretch>
          <a:fillRect/>
        </a:stretch>
      </xdr:blipFill>
      <xdr:spPr>
        <a:xfrm>
          <a:off x="5791200" y="6772275"/>
          <a:ext cx="1619250" cy="923925"/>
        </a:xfrm>
        <a:prstGeom prst="rect">
          <a:avLst/>
        </a:prstGeom>
        <a:noFill/>
        <a:ln w="9525" cmpd="sng">
          <a:noFill/>
        </a:ln>
      </xdr:spPr>
    </xdr:pic>
    <xdr:clientData/>
  </xdr:twoCellAnchor>
  <xdr:twoCellAnchor>
    <xdr:from>
      <xdr:col>3</xdr:col>
      <xdr:colOff>628650</xdr:colOff>
      <xdr:row>50</xdr:row>
      <xdr:rowOff>76200</xdr:rowOff>
    </xdr:from>
    <xdr:to>
      <xdr:col>9</xdr:col>
      <xdr:colOff>114300</xdr:colOff>
      <xdr:row>57</xdr:row>
      <xdr:rowOff>47625</xdr:rowOff>
    </xdr:to>
    <xdr:pic>
      <xdr:nvPicPr>
        <xdr:cNvPr id="72" name="Picture 74" descr="karting 2"/>
        <xdr:cNvPicPr preferRelativeResize="1">
          <a:picLocks noChangeAspect="1"/>
        </xdr:cNvPicPr>
      </xdr:nvPicPr>
      <xdr:blipFill>
        <a:blip r:embed="rId1">
          <a:clrChange>
            <a:clrFrom>
              <a:srgbClr val="FFFFFF"/>
            </a:clrFrom>
            <a:clrTo>
              <a:srgbClr val="FFFFFF">
                <a:alpha val="0"/>
              </a:srgbClr>
            </a:clrTo>
          </a:clrChange>
        </a:blip>
        <a:srcRect l="10134" t="17108" r="9458" b="17158"/>
        <a:stretch>
          <a:fillRect/>
        </a:stretch>
      </xdr:blipFill>
      <xdr:spPr>
        <a:xfrm>
          <a:off x="3143250" y="7981950"/>
          <a:ext cx="1628775" cy="933450"/>
        </a:xfrm>
        <a:prstGeom prst="rect">
          <a:avLst/>
        </a:prstGeom>
        <a:noFill/>
        <a:ln w="9525" cmpd="sng">
          <a:noFill/>
        </a:ln>
      </xdr:spPr>
    </xdr:pic>
    <xdr:clientData/>
  </xdr:twoCellAnchor>
  <xdr:twoCellAnchor>
    <xdr:from>
      <xdr:col>10</xdr:col>
      <xdr:colOff>381000</xdr:colOff>
      <xdr:row>58</xdr:row>
      <xdr:rowOff>66675</xdr:rowOff>
    </xdr:from>
    <xdr:to>
      <xdr:col>16</xdr:col>
      <xdr:colOff>114300</xdr:colOff>
      <xdr:row>65</xdr:row>
      <xdr:rowOff>38100</xdr:rowOff>
    </xdr:to>
    <xdr:pic>
      <xdr:nvPicPr>
        <xdr:cNvPr id="73" name="Picture 75" descr="karting 2"/>
        <xdr:cNvPicPr preferRelativeResize="1">
          <a:picLocks noChangeAspect="1"/>
        </xdr:cNvPicPr>
      </xdr:nvPicPr>
      <xdr:blipFill>
        <a:blip r:embed="rId3">
          <a:clrChange>
            <a:clrFrom>
              <a:srgbClr val="FFFFFF"/>
            </a:clrFrom>
            <a:clrTo>
              <a:srgbClr val="FFFFFF">
                <a:alpha val="0"/>
              </a:srgbClr>
            </a:clrTo>
          </a:clrChange>
        </a:blip>
        <a:srcRect l="10134" t="17108" r="9458" b="17158"/>
        <a:stretch>
          <a:fillRect/>
        </a:stretch>
      </xdr:blipFill>
      <xdr:spPr>
        <a:xfrm>
          <a:off x="5800725" y="9191625"/>
          <a:ext cx="1619250" cy="914400"/>
        </a:xfrm>
        <a:prstGeom prst="rect">
          <a:avLst/>
        </a:prstGeom>
        <a:noFill/>
        <a:ln w="9525" cmpd="sng">
          <a:noFill/>
        </a:ln>
      </xdr:spPr>
    </xdr:pic>
    <xdr:clientData/>
  </xdr:twoCellAnchor>
  <xdr:twoCellAnchor>
    <xdr:from>
      <xdr:col>3</xdr:col>
      <xdr:colOff>628650</xdr:colOff>
      <xdr:row>66</xdr:row>
      <xdr:rowOff>66675</xdr:rowOff>
    </xdr:from>
    <xdr:to>
      <xdr:col>9</xdr:col>
      <xdr:colOff>114300</xdr:colOff>
      <xdr:row>73</xdr:row>
      <xdr:rowOff>38100</xdr:rowOff>
    </xdr:to>
    <xdr:pic>
      <xdr:nvPicPr>
        <xdr:cNvPr id="74" name="Picture 76" descr="karting 2"/>
        <xdr:cNvPicPr preferRelativeResize="1">
          <a:picLocks noChangeAspect="1"/>
        </xdr:cNvPicPr>
      </xdr:nvPicPr>
      <xdr:blipFill>
        <a:blip r:embed="rId3">
          <a:clrChange>
            <a:clrFrom>
              <a:srgbClr val="FFFFFF"/>
            </a:clrFrom>
            <a:clrTo>
              <a:srgbClr val="FFFFFF">
                <a:alpha val="0"/>
              </a:srgbClr>
            </a:clrTo>
          </a:clrChange>
        </a:blip>
        <a:srcRect l="10134" t="17108" r="9458" b="17158"/>
        <a:stretch>
          <a:fillRect/>
        </a:stretch>
      </xdr:blipFill>
      <xdr:spPr>
        <a:xfrm>
          <a:off x="3143250" y="10391775"/>
          <a:ext cx="1628775" cy="914400"/>
        </a:xfrm>
        <a:prstGeom prst="rect">
          <a:avLst/>
        </a:prstGeom>
        <a:noFill/>
        <a:ln w="9525" cmpd="sng">
          <a:noFill/>
        </a:ln>
      </xdr:spPr>
    </xdr:pic>
    <xdr:clientData/>
  </xdr:twoCellAnchor>
  <xdr:twoCellAnchor>
    <xdr:from>
      <xdr:col>10</xdr:col>
      <xdr:colOff>371475</xdr:colOff>
      <xdr:row>74</xdr:row>
      <xdr:rowOff>66675</xdr:rowOff>
    </xdr:from>
    <xdr:to>
      <xdr:col>16</xdr:col>
      <xdr:colOff>104775</xdr:colOff>
      <xdr:row>81</xdr:row>
      <xdr:rowOff>38100</xdr:rowOff>
    </xdr:to>
    <xdr:pic>
      <xdr:nvPicPr>
        <xdr:cNvPr id="75" name="Picture 77" descr="karting 2"/>
        <xdr:cNvPicPr preferRelativeResize="1">
          <a:picLocks noChangeAspect="1"/>
        </xdr:cNvPicPr>
      </xdr:nvPicPr>
      <xdr:blipFill>
        <a:blip r:embed="rId3">
          <a:clrChange>
            <a:clrFrom>
              <a:srgbClr val="FFFFFF"/>
            </a:clrFrom>
            <a:clrTo>
              <a:srgbClr val="FFFFFF">
                <a:alpha val="0"/>
              </a:srgbClr>
            </a:clrTo>
          </a:clrChange>
        </a:blip>
        <a:srcRect l="10134" t="17108" r="9458" b="17158"/>
        <a:stretch>
          <a:fillRect/>
        </a:stretch>
      </xdr:blipFill>
      <xdr:spPr>
        <a:xfrm>
          <a:off x="5791200" y="11591925"/>
          <a:ext cx="1619250" cy="914400"/>
        </a:xfrm>
        <a:prstGeom prst="rect">
          <a:avLst/>
        </a:prstGeom>
        <a:noFill/>
        <a:ln w="9525" cmpd="sng">
          <a:noFill/>
        </a:ln>
      </xdr:spPr>
    </xdr:pic>
    <xdr:clientData/>
  </xdr:twoCellAnchor>
  <xdr:twoCellAnchor>
    <xdr:from>
      <xdr:col>3</xdr:col>
      <xdr:colOff>628650</xdr:colOff>
      <xdr:row>82</xdr:row>
      <xdr:rowOff>76200</xdr:rowOff>
    </xdr:from>
    <xdr:to>
      <xdr:col>9</xdr:col>
      <xdr:colOff>114300</xdr:colOff>
      <xdr:row>89</xdr:row>
      <xdr:rowOff>47625</xdr:rowOff>
    </xdr:to>
    <xdr:pic>
      <xdr:nvPicPr>
        <xdr:cNvPr id="76" name="Picture 78" descr="karting 2"/>
        <xdr:cNvPicPr preferRelativeResize="1">
          <a:picLocks noChangeAspect="1"/>
        </xdr:cNvPicPr>
      </xdr:nvPicPr>
      <xdr:blipFill>
        <a:blip r:embed="rId3">
          <a:clrChange>
            <a:clrFrom>
              <a:srgbClr val="FFFFFF"/>
            </a:clrFrom>
            <a:clrTo>
              <a:srgbClr val="FFFFFF">
                <a:alpha val="0"/>
              </a:srgbClr>
            </a:clrTo>
          </a:clrChange>
        </a:blip>
        <a:srcRect l="10134" t="17108" r="9458" b="17158"/>
        <a:stretch>
          <a:fillRect/>
        </a:stretch>
      </xdr:blipFill>
      <xdr:spPr>
        <a:xfrm>
          <a:off x="3143250" y="12801600"/>
          <a:ext cx="1628775" cy="914400"/>
        </a:xfrm>
        <a:prstGeom prst="rect">
          <a:avLst/>
        </a:prstGeom>
        <a:noFill/>
        <a:ln w="9525" cmpd="sng">
          <a:noFill/>
        </a:ln>
      </xdr:spPr>
    </xdr:pic>
    <xdr:clientData/>
  </xdr:twoCellAnchor>
  <xdr:twoCellAnchor>
    <xdr:from>
      <xdr:col>10</xdr:col>
      <xdr:colOff>381000</xdr:colOff>
      <xdr:row>90</xdr:row>
      <xdr:rowOff>66675</xdr:rowOff>
    </xdr:from>
    <xdr:to>
      <xdr:col>16</xdr:col>
      <xdr:colOff>114300</xdr:colOff>
      <xdr:row>97</xdr:row>
      <xdr:rowOff>38100</xdr:rowOff>
    </xdr:to>
    <xdr:pic>
      <xdr:nvPicPr>
        <xdr:cNvPr id="77" name="Picture 79" descr="karting 2"/>
        <xdr:cNvPicPr preferRelativeResize="1">
          <a:picLocks noChangeAspect="1"/>
        </xdr:cNvPicPr>
      </xdr:nvPicPr>
      <xdr:blipFill>
        <a:blip r:embed="rId3">
          <a:clrChange>
            <a:clrFrom>
              <a:srgbClr val="FFFFFF"/>
            </a:clrFrom>
            <a:clrTo>
              <a:srgbClr val="FFFFFF">
                <a:alpha val="0"/>
              </a:srgbClr>
            </a:clrTo>
          </a:clrChange>
        </a:blip>
        <a:srcRect l="10134" t="17108" r="9458" b="17158"/>
        <a:stretch>
          <a:fillRect/>
        </a:stretch>
      </xdr:blipFill>
      <xdr:spPr>
        <a:xfrm>
          <a:off x="5800725" y="13992225"/>
          <a:ext cx="1619250" cy="914400"/>
        </a:xfrm>
        <a:prstGeom prst="rect">
          <a:avLst/>
        </a:prstGeom>
        <a:noFill/>
        <a:ln w="9525" cmpd="sng">
          <a:noFill/>
        </a:ln>
      </xdr:spPr>
    </xdr:pic>
    <xdr:clientData/>
  </xdr:twoCellAnchor>
  <xdr:twoCellAnchor>
    <xdr:from>
      <xdr:col>3</xdr:col>
      <xdr:colOff>619125</xdr:colOff>
      <xdr:row>98</xdr:row>
      <xdr:rowOff>47625</xdr:rowOff>
    </xdr:from>
    <xdr:to>
      <xdr:col>9</xdr:col>
      <xdr:colOff>104775</xdr:colOff>
      <xdr:row>105</xdr:row>
      <xdr:rowOff>19050</xdr:rowOff>
    </xdr:to>
    <xdr:pic>
      <xdr:nvPicPr>
        <xdr:cNvPr id="78" name="Picture 80" descr="karting 2"/>
        <xdr:cNvPicPr preferRelativeResize="1">
          <a:picLocks noChangeAspect="1"/>
        </xdr:cNvPicPr>
      </xdr:nvPicPr>
      <xdr:blipFill>
        <a:blip r:embed="rId3">
          <a:clrChange>
            <a:clrFrom>
              <a:srgbClr val="FFFFFF"/>
            </a:clrFrom>
            <a:clrTo>
              <a:srgbClr val="FFFFFF">
                <a:alpha val="0"/>
              </a:srgbClr>
            </a:clrTo>
          </a:clrChange>
        </a:blip>
        <a:srcRect l="10134" t="17108" r="9458" b="17158"/>
        <a:stretch>
          <a:fillRect/>
        </a:stretch>
      </xdr:blipFill>
      <xdr:spPr>
        <a:xfrm>
          <a:off x="3133725" y="15173325"/>
          <a:ext cx="1628775" cy="914400"/>
        </a:xfrm>
        <a:prstGeom prst="rect">
          <a:avLst/>
        </a:prstGeom>
        <a:noFill/>
        <a:ln w="9525" cmpd="sng">
          <a:noFill/>
        </a:ln>
      </xdr:spPr>
    </xdr:pic>
    <xdr:clientData/>
  </xdr:twoCellAnchor>
  <xdr:twoCellAnchor>
    <xdr:from>
      <xdr:col>10</xdr:col>
      <xdr:colOff>361950</xdr:colOff>
      <xdr:row>106</xdr:row>
      <xdr:rowOff>38100</xdr:rowOff>
    </xdr:from>
    <xdr:to>
      <xdr:col>16</xdr:col>
      <xdr:colOff>95250</xdr:colOff>
      <xdr:row>113</xdr:row>
      <xdr:rowOff>9525</xdr:rowOff>
    </xdr:to>
    <xdr:pic>
      <xdr:nvPicPr>
        <xdr:cNvPr id="79" name="Picture 81" descr="karting 2"/>
        <xdr:cNvPicPr preferRelativeResize="1">
          <a:picLocks noChangeAspect="1"/>
        </xdr:cNvPicPr>
      </xdr:nvPicPr>
      <xdr:blipFill>
        <a:blip r:embed="rId3">
          <a:clrChange>
            <a:clrFrom>
              <a:srgbClr val="FFFFFF"/>
            </a:clrFrom>
            <a:clrTo>
              <a:srgbClr val="FFFFFF">
                <a:alpha val="0"/>
              </a:srgbClr>
            </a:clrTo>
          </a:clrChange>
        </a:blip>
        <a:srcRect l="10134" t="17108" r="9458" b="17158"/>
        <a:stretch>
          <a:fillRect/>
        </a:stretch>
      </xdr:blipFill>
      <xdr:spPr>
        <a:xfrm>
          <a:off x="5781675" y="16363950"/>
          <a:ext cx="1619250" cy="914400"/>
        </a:xfrm>
        <a:prstGeom prst="rect">
          <a:avLst/>
        </a:prstGeom>
        <a:noFill/>
        <a:ln w="9525" cmpd="sng">
          <a:noFill/>
        </a:ln>
      </xdr:spPr>
    </xdr:pic>
    <xdr:clientData/>
  </xdr:twoCellAnchor>
  <xdr:twoCellAnchor>
    <xdr:from>
      <xdr:col>3</xdr:col>
      <xdr:colOff>619125</xdr:colOff>
      <xdr:row>114</xdr:row>
      <xdr:rowOff>57150</xdr:rowOff>
    </xdr:from>
    <xdr:to>
      <xdr:col>9</xdr:col>
      <xdr:colOff>104775</xdr:colOff>
      <xdr:row>121</xdr:row>
      <xdr:rowOff>28575</xdr:rowOff>
    </xdr:to>
    <xdr:pic>
      <xdr:nvPicPr>
        <xdr:cNvPr id="80" name="Picture 82" descr="karting 2"/>
        <xdr:cNvPicPr preferRelativeResize="1">
          <a:picLocks noChangeAspect="1"/>
        </xdr:cNvPicPr>
      </xdr:nvPicPr>
      <xdr:blipFill>
        <a:blip r:embed="rId3">
          <a:clrChange>
            <a:clrFrom>
              <a:srgbClr val="FFFFFF"/>
            </a:clrFrom>
            <a:clrTo>
              <a:srgbClr val="FFFFFF">
                <a:alpha val="0"/>
              </a:srgbClr>
            </a:clrTo>
          </a:clrChange>
        </a:blip>
        <a:srcRect l="10134" t="17108" r="9458" b="17158"/>
        <a:stretch>
          <a:fillRect/>
        </a:stretch>
      </xdr:blipFill>
      <xdr:spPr>
        <a:xfrm>
          <a:off x="3133725" y="17583150"/>
          <a:ext cx="1628775" cy="914400"/>
        </a:xfrm>
        <a:prstGeom prst="rect">
          <a:avLst/>
        </a:prstGeom>
        <a:noFill/>
        <a:ln w="9525" cmpd="sng">
          <a:noFill/>
        </a:ln>
      </xdr:spPr>
    </xdr:pic>
    <xdr:clientData/>
  </xdr:twoCellAnchor>
  <xdr:twoCellAnchor>
    <xdr:from>
      <xdr:col>10</xdr:col>
      <xdr:colOff>371475</xdr:colOff>
      <xdr:row>122</xdr:row>
      <xdr:rowOff>47625</xdr:rowOff>
    </xdr:from>
    <xdr:to>
      <xdr:col>16</xdr:col>
      <xdr:colOff>104775</xdr:colOff>
      <xdr:row>129</xdr:row>
      <xdr:rowOff>19050</xdr:rowOff>
    </xdr:to>
    <xdr:pic>
      <xdr:nvPicPr>
        <xdr:cNvPr id="81" name="Picture 83" descr="karting 2"/>
        <xdr:cNvPicPr preferRelativeResize="1">
          <a:picLocks noChangeAspect="1"/>
        </xdr:cNvPicPr>
      </xdr:nvPicPr>
      <xdr:blipFill>
        <a:blip r:embed="rId3">
          <a:clrChange>
            <a:clrFrom>
              <a:srgbClr val="FFFFFF"/>
            </a:clrFrom>
            <a:clrTo>
              <a:srgbClr val="FFFFFF">
                <a:alpha val="0"/>
              </a:srgbClr>
            </a:clrTo>
          </a:clrChange>
        </a:blip>
        <a:srcRect l="10134" t="17108" r="9458" b="17158"/>
        <a:stretch>
          <a:fillRect/>
        </a:stretch>
      </xdr:blipFill>
      <xdr:spPr>
        <a:xfrm>
          <a:off x="5791200" y="18773775"/>
          <a:ext cx="1619250" cy="914400"/>
        </a:xfrm>
        <a:prstGeom prst="rect">
          <a:avLst/>
        </a:prstGeom>
        <a:noFill/>
        <a:ln w="9525" cmpd="sng">
          <a:noFill/>
        </a:ln>
      </xdr:spPr>
    </xdr:pic>
    <xdr:clientData/>
  </xdr:twoCellAnchor>
  <xdr:twoCellAnchor>
    <xdr:from>
      <xdr:col>3</xdr:col>
      <xdr:colOff>628650</xdr:colOff>
      <xdr:row>130</xdr:row>
      <xdr:rowOff>57150</xdr:rowOff>
    </xdr:from>
    <xdr:to>
      <xdr:col>9</xdr:col>
      <xdr:colOff>114300</xdr:colOff>
      <xdr:row>137</xdr:row>
      <xdr:rowOff>28575</xdr:rowOff>
    </xdr:to>
    <xdr:pic>
      <xdr:nvPicPr>
        <xdr:cNvPr id="82" name="Picture 84" descr="karting 2"/>
        <xdr:cNvPicPr preferRelativeResize="1">
          <a:picLocks noChangeAspect="1"/>
        </xdr:cNvPicPr>
      </xdr:nvPicPr>
      <xdr:blipFill>
        <a:blip r:embed="rId3">
          <a:clrChange>
            <a:clrFrom>
              <a:srgbClr val="FFFFFF"/>
            </a:clrFrom>
            <a:clrTo>
              <a:srgbClr val="FFFFFF">
                <a:alpha val="0"/>
              </a:srgbClr>
            </a:clrTo>
          </a:clrChange>
        </a:blip>
        <a:srcRect l="10134" t="17108" r="9458" b="17158"/>
        <a:stretch>
          <a:fillRect/>
        </a:stretch>
      </xdr:blipFill>
      <xdr:spPr>
        <a:xfrm>
          <a:off x="3143250" y="19983450"/>
          <a:ext cx="1628775" cy="914400"/>
        </a:xfrm>
        <a:prstGeom prst="rect">
          <a:avLst/>
        </a:prstGeom>
        <a:noFill/>
        <a:ln w="9525" cmpd="sng">
          <a:noFill/>
        </a:ln>
      </xdr:spPr>
    </xdr:pic>
    <xdr:clientData/>
  </xdr:twoCellAnchor>
  <xdr:twoCellAnchor>
    <xdr:from>
      <xdr:col>10</xdr:col>
      <xdr:colOff>371475</xdr:colOff>
      <xdr:row>138</xdr:row>
      <xdr:rowOff>57150</xdr:rowOff>
    </xdr:from>
    <xdr:to>
      <xdr:col>16</xdr:col>
      <xdr:colOff>104775</xdr:colOff>
      <xdr:row>145</xdr:row>
      <xdr:rowOff>19050</xdr:rowOff>
    </xdr:to>
    <xdr:pic>
      <xdr:nvPicPr>
        <xdr:cNvPr id="83" name="Picture 85" descr="karting 2"/>
        <xdr:cNvPicPr preferRelativeResize="1">
          <a:picLocks noChangeAspect="1"/>
        </xdr:cNvPicPr>
      </xdr:nvPicPr>
      <xdr:blipFill>
        <a:blip r:embed="rId2">
          <a:clrChange>
            <a:clrFrom>
              <a:srgbClr val="FFFFFF"/>
            </a:clrFrom>
            <a:clrTo>
              <a:srgbClr val="FFFFFF">
                <a:alpha val="0"/>
              </a:srgbClr>
            </a:clrTo>
          </a:clrChange>
        </a:blip>
        <a:srcRect l="10134" t="17108" r="9458" b="17158"/>
        <a:stretch>
          <a:fillRect/>
        </a:stretch>
      </xdr:blipFill>
      <xdr:spPr>
        <a:xfrm>
          <a:off x="5791200" y="21183600"/>
          <a:ext cx="1619250" cy="904875"/>
        </a:xfrm>
        <a:prstGeom prst="rect">
          <a:avLst/>
        </a:prstGeom>
        <a:noFill/>
        <a:ln w="9525" cmpd="sng">
          <a:noFill/>
        </a:ln>
      </xdr:spPr>
    </xdr:pic>
    <xdr:clientData/>
  </xdr:twoCellAnchor>
  <xdr:twoCellAnchor>
    <xdr:from>
      <xdr:col>3</xdr:col>
      <xdr:colOff>619125</xdr:colOff>
      <xdr:row>146</xdr:row>
      <xdr:rowOff>47625</xdr:rowOff>
    </xdr:from>
    <xdr:to>
      <xdr:col>9</xdr:col>
      <xdr:colOff>104775</xdr:colOff>
      <xdr:row>153</xdr:row>
      <xdr:rowOff>19050</xdr:rowOff>
    </xdr:to>
    <xdr:pic>
      <xdr:nvPicPr>
        <xdr:cNvPr id="84" name="Picture 86" descr="karting 2"/>
        <xdr:cNvPicPr preferRelativeResize="1">
          <a:picLocks noChangeAspect="1"/>
        </xdr:cNvPicPr>
      </xdr:nvPicPr>
      <xdr:blipFill>
        <a:blip r:embed="rId3">
          <a:clrChange>
            <a:clrFrom>
              <a:srgbClr val="FFFFFF"/>
            </a:clrFrom>
            <a:clrTo>
              <a:srgbClr val="FFFFFF">
                <a:alpha val="0"/>
              </a:srgbClr>
            </a:clrTo>
          </a:clrChange>
        </a:blip>
        <a:srcRect l="10134" t="17108" r="9458" b="17158"/>
        <a:stretch>
          <a:fillRect/>
        </a:stretch>
      </xdr:blipFill>
      <xdr:spPr>
        <a:xfrm>
          <a:off x="3133725" y="22374225"/>
          <a:ext cx="1628775" cy="914400"/>
        </a:xfrm>
        <a:prstGeom prst="rect">
          <a:avLst/>
        </a:prstGeom>
        <a:noFill/>
        <a:ln w="9525" cmpd="sng">
          <a:noFill/>
        </a:ln>
      </xdr:spPr>
    </xdr:pic>
    <xdr:clientData/>
  </xdr:twoCellAnchor>
  <xdr:twoCellAnchor>
    <xdr:from>
      <xdr:col>19</xdr:col>
      <xdr:colOff>257175</xdr:colOff>
      <xdr:row>139</xdr:row>
      <xdr:rowOff>76200</xdr:rowOff>
    </xdr:from>
    <xdr:to>
      <xdr:col>19</xdr:col>
      <xdr:colOff>333375</xdr:colOff>
      <xdr:row>139</xdr:row>
      <xdr:rowOff>152400</xdr:rowOff>
    </xdr:to>
    <xdr:sp>
      <xdr:nvSpPr>
        <xdr:cNvPr id="85" name="Oval 87"/>
        <xdr:cNvSpPr>
          <a:spLocks/>
        </xdr:cNvSpPr>
      </xdr:nvSpPr>
      <xdr:spPr>
        <a:xfrm>
          <a:off x="9582150" y="21316950"/>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590550</xdr:colOff>
      <xdr:row>138</xdr:row>
      <xdr:rowOff>57150</xdr:rowOff>
    </xdr:from>
    <xdr:to>
      <xdr:col>18</xdr:col>
      <xdr:colOff>590550</xdr:colOff>
      <xdr:row>139</xdr:row>
      <xdr:rowOff>19050</xdr:rowOff>
    </xdr:to>
    <xdr:sp>
      <xdr:nvSpPr>
        <xdr:cNvPr id="86" name="Oval 88"/>
        <xdr:cNvSpPr>
          <a:spLocks/>
        </xdr:cNvSpPr>
      </xdr:nvSpPr>
      <xdr:spPr>
        <a:xfrm>
          <a:off x="9324975" y="21183600"/>
          <a:ext cx="0" cy="76200"/>
        </a:xfrm>
        <a:prstGeom prst="ellipse">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361950</xdr:colOff>
      <xdr:row>140</xdr:row>
      <xdr:rowOff>38100</xdr:rowOff>
    </xdr:from>
    <xdr:to>
      <xdr:col>19</xdr:col>
      <xdr:colOff>438150</xdr:colOff>
      <xdr:row>140</xdr:row>
      <xdr:rowOff>66675</xdr:rowOff>
    </xdr:to>
    <xdr:sp>
      <xdr:nvSpPr>
        <xdr:cNvPr id="87" name="Oval 89"/>
        <xdr:cNvSpPr>
          <a:spLocks/>
        </xdr:cNvSpPr>
      </xdr:nvSpPr>
      <xdr:spPr>
        <a:xfrm>
          <a:off x="9686925" y="21440775"/>
          <a:ext cx="76200" cy="28575"/>
        </a:xfrm>
        <a:prstGeom prst="ellipse">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314325</xdr:colOff>
      <xdr:row>138</xdr:row>
      <xdr:rowOff>0</xdr:rowOff>
    </xdr:from>
    <xdr:to>
      <xdr:col>19</xdr:col>
      <xdr:colOff>390525</xdr:colOff>
      <xdr:row>139</xdr:row>
      <xdr:rowOff>104775</xdr:rowOff>
    </xdr:to>
    <xdr:sp>
      <xdr:nvSpPr>
        <xdr:cNvPr id="88" name="Oval 90"/>
        <xdr:cNvSpPr>
          <a:spLocks/>
        </xdr:cNvSpPr>
      </xdr:nvSpPr>
      <xdr:spPr>
        <a:xfrm>
          <a:off x="9639300" y="21126450"/>
          <a:ext cx="76200" cy="219075"/>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609600</xdr:colOff>
      <xdr:row>156</xdr:row>
      <xdr:rowOff>9525</xdr:rowOff>
    </xdr:from>
    <xdr:to>
      <xdr:col>19</xdr:col>
      <xdr:colOff>685800</xdr:colOff>
      <xdr:row>156</xdr:row>
      <xdr:rowOff>85725</xdr:rowOff>
    </xdr:to>
    <xdr:sp>
      <xdr:nvSpPr>
        <xdr:cNvPr id="89" name="Oval 91"/>
        <xdr:cNvSpPr>
          <a:spLocks/>
        </xdr:cNvSpPr>
      </xdr:nvSpPr>
      <xdr:spPr>
        <a:xfrm>
          <a:off x="9934575" y="23812500"/>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514350</xdr:colOff>
      <xdr:row>155</xdr:row>
      <xdr:rowOff>114300</xdr:rowOff>
    </xdr:from>
    <xdr:to>
      <xdr:col>19</xdr:col>
      <xdr:colOff>590550</xdr:colOff>
      <xdr:row>156</xdr:row>
      <xdr:rowOff>38100</xdr:rowOff>
    </xdr:to>
    <xdr:sp>
      <xdr:nvSpPr>
        <xdr:cNvPr id="90" name="Oval 92"/>
        <xdr:cNvSpPr>
          <a:spLocks/>
        </xdr:cNvSpPr>
      </xdr:nvSpPr>
      <xdr:spPr>
        <a:xfrm>
          <a:off x="9839325" y="23755350"/>
          <a:ext cx="76200" cy="85725"/>
        </a:xfrm>
        <a:prstGeom prst="ellipse">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609600</xdr:colOff>
      <xdr:row>158</xdr:row>
      <xdr:rowOff>76200</xdr:rowOff>
    </xdr:from>
    <xdr:to>
      <xdr:col>19</xdr:col>
      <xdr:colOff>685800</xdr:colOff>
      <xdr:row>158</xdr:row>
      <xdr:rowOff>104775</xdr:rowOff>
    </xdr:to>
    <xdr:sp>
      <xdr:nvSpPr>
        <xdr:cNvPr id="91" name="Oval 93"/>
        <xdr:cNvSpPr>
          <a:spLocks/>
        </xdr:cNvSpPr>
      </xdr:nvSpPr>
      <xdr:spPr>
        <a:xfrm>
          <a:off x="9934575" y="24107775"/>
          <a:ext cx="76200" cy="28575"/>
        </a:xfrm>
        <a:prstGeom prst="ellipse">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152400</xdr:colOff>
      <xdr:row>156</xdr:row>
      <xdr:rowOff>38100</xdr:rowOff>
    </xdr:from>
    <xdr:to>
      <xdr:col>19</xdr:col>
      <xdr:colOff>228600</xdr:colOff>
      <xdr:row>157</xdr:row>
      <xdr:rowOff>0</xdr:rowOff>
    </xdr:to>
    <xdr:sp>
      <xdr:nvSpPr>
        <xdr:cNvPr id="92" name="Oval 94"/>
        <xdr:cNvSpPr>
          <a:spLocks/>
        </xdr:cNvSpPr>
      </xdr:nvSpPr>
      <xdr:spPr>
        <a:xfrm>
          <a:off x="9477375" y="23841075"/>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257175</xdr:colOff>
      <xdr:row>157</xdr:row>
      <xdr:rowOff>76200</xdr:rowOff>
    </xdr:from>
    <xdr:to>
      <xdr:col>19</xdr:col>
      <xdr:colOff>333375</xdr:colOff>
      <xdr:row>158</xdr:row>
      <xdr:rowOff>38100</xdr:rowOff>
    </xdr:to>
    <xdr:sp>
      <xdr:nvSpPr>
        <xdr:cNvPr id="93" name="Oval 95"/>
        <xdr:cNvSpPr>
          <a:spLocks/>
        </xdr:cNvSpPr>
      </xdr:nvSpPr>
      <xdr:spPr>
        <a:xfrm>
          <a:off x="9582150" y="23993475"/>
          <a:ext cx="76200" cy="76200"/>
        </a:xfrm>
        <a:prstGeom prst="ellipse">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666750</xdr:colOff>
      <xdr:row>11</xdr:row>
      <xdr:rowOff>66675</xdr:rowOff>
    </xdr:from>
    <xdr:to>
      <xdr:col>22</xdr:col>
      <xdr:colOff>266700</xdr:colOff>
      <xdr:row>14</xdr:row>
      <xdr:rowOff>38100</xdr:rowOff>
    </xdr:to>
    <xdr:sp>
      <xdr:nvSpPr>
        <xdr:cNvPr id="94" name="Oval 96"/>
        <xdr:cNvSpPr>
          <a:spLocks/>
        </xdr:cNvSpPr>
      </xdr:nvSpPr>
      <xdr:spPr>
        <a:xfrm>
          <a:off x="11515725" y="2085975"/>
          <a:ext cx="361950" cy="3619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523875</xdr:colOff>
      <xdr:row>17</xdr:row>
      <xdr:rowOff>133350</xdr:rowOff>
    </xdr:from>
    <xdr:to>
      <xdr:col>21</xdr:col>
      <xdr:colOff>133350</xdr:colOff>
      <xdr:row>19</xdr:row>
      <xdr:rowOff>114300</xdr:rowOff>
    </xdr:to>
    <xdr:sp>
      <xdr:nvSpPr>
        <xdr:cNvPr id="95" name="Oval 97"/>
        <xdr:cNvSpPr>
          <a:spLocks/>
        </xdr:cNvSpPr>
      </xdr:nvSpPr>
      <xdr:spPr>
        <a:xfrm>
          <a:off x="10610850" y="2981325"/>
          <a:ext cx="371475" cy="3524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666750</xdr:colOff>
      <xdr:row>9</xdr:row>
      <xdr:rowOff>66675</xdr:rowOff>
    </xdr:from>
    <xdr:to>
      <xdr:col>21</xdr:col>
      <xdr:colOff>266700</xdr:colOff>
      <xdr:row>10</xdr:row>
      <xdr:rowOff>114300</xdr:rowOff>
    </xdr:to>
    <xdr:sp>
      <xdr:nvSpPr>
        <xdr:cNvPr id="96" name="Oval 98"/>
        <xdr:cNvSpPr>
          <a:spLocks/>
        </xdr:cNvSpPr>
      </xdr:nvSpPr>
      <xdr:spPr>
        <a:xfrm>
          <a:off x="10753725" y="1714500"/>
          <a:ext cx="361950" cy="3048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22</xdr:row>
      <xdr:rowOff>142875</xdr:rowOff>
    </xdr:from>
    <xdr:to>
      <xdr:col>20</xdr:col>
      <xdr:colOff>76200</xdr:colOff>
      <xdr:row>23</xdr:row>
      <xdr:rowOff>57150</xdr:rowOff>
    </xdr:to>
    <xdr:sp>
      <xdr:nvSpPr>
        <xdr:cNvPr id="97" name="Oval 99"/>
        <xdr:cNvSpPr>
          <a:spLocks/>
        </xdr:cNvSpPr>
      </xdr:nvSpPr>
      <xdr:spPr>
        <a:xfrm>
          <a:off x="10086975" y="3752850"/>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30</xdr:row>
      <xdr:rowOff>142875</xdr:rowOff>
    </xdr:from>
    <xdr:to>
      <xdr:col>20</xdr:col>
      <xdr:colOff>76200</xdr:colOff>
      <xdr:row>31</xdr:row>
      <xdr:rowOff>57150</xdr:rowOff>
    </xdr:to>
    <xdr:sp>
      <xdr:nvSpPr>
        <xdr:cNvPr id="98" name="Oval 100"/>
        <xdr:cNvSpPr>
          <a:spLocks/>
        </xdr:cNvSpPr>
      </xdr:nvSpPr>
      <xdr:spPr>
        <a:xfrm>
          <a:off x="10086975" y="4953000"/>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38</xdr:row>
      <xdr:rowOff>142875</xdr:rowOff>
    </xdr:from>
    <xdr:to>
      <xdr:col>20</xdr:col>
      <xdr:colOff>76200</xdr:colOff>
      <xdr:row>39</xdr:row>
      <xdr:rowOff>57150</xdr:rowOff>
    </xdr:to>
    <xdr:sp>
      <xdr:nvSpPr>
        <xdr:cNvPr id="99" name="Oval 101"/>
        <xdr:cNvSpPr>
          <a:spLocks/>
        </xdr:cNvSpPr>
      </xdr:nvSpPr>
      <xdr:spPr>
        <a:xfrm>
          <a:off x="10086975" y="6153150"/>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46</xdr:row>
      <xdr:rowOff>142875</xdr:rowOff>
    </xdr:from>
    <xdr:to>
      <xdr:col>20</xdr:col>
      <xdr:colOff>76200</xdr:colOff>
      <xdr:row>47</xdr:row>
      <xdr:rowOff>57150</xdr:rowOff>
    </xdr:to>
    <xdr:sp>
      <xdr:nvSpPr>
        <xdr:cNvPr id="100" name="Oval 102"/>
        <xdr:cNvSpPr>
          <a:spLocks/>
        </xdr:cNvSpPr>
      </xdr:nvSpPr>
      <xdr:spPr>
        <a:xfrm>
          <a:off x="10086975" y="7353300"/>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54</xdr:row>
      <xdr:rowOff>142875</xdr:rowOff>
    </xdr:from>
    <xdr:to>
      <xdr:col>20</xdr:col>
      <xdr:colOff>76200</xdr:colOff>
      <xdr:row>55</xdr:row>
      <xdr:rowOff>57150</xdr:rowOff>
    </xdr:to>
    <xdr:sp>
      <xdr:nvSpPr>
        <xdr:cNvPr id="101" name="Oval 103"/>
        <xdr:cNvSpPr>
          <a:spLocks/>
        </xdr:cNvSpPr>
      </xdr:nvSpPr>
      <xdr:spPr>
        <a:xfrm>
          <a:off x="10086975" y="8572500"/>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62</xdr:row>
      <xdr:rowOff>142875</xdr:rowOff>
    </xdr:from>
    <xdr:to>
      <xdr:col>20</xdr:col>
      <xdr:colOff>76200</xdr:colOff>
      <xdr:row>63</xdr:row>
      <xdr:rowOff>57150</xdr:rowOff>
    </xdr:to>
    <xdr:sp>
      <xdr:nvSpPr>
        <xdr:cNvPr id="102" name="Oval 104"/>
        <xdr:cNvSpPr>
          <a:spLocks/>
        </xdr:cNvSpPr>
      </xdr:nvSpPr>
      <xdr:spPr>
        <a:xfrm>
          <a:off x="10086975" y="9772650"/>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70</xdr:row>
      <xdr:rowOff>142875</xdr:rowOff>
    </xdr:from>
    <xdr:to>
      <xdr:col>20</xdr:col>
      <xdr:colOff>76200</xdr:colOff>
      <xdr:row>71</xdr:row>
      <xdr:rowOff>57150</xdr:rowOff>
    </xdr:to>
    <xdr:sp>
      <xdr:nvSpPr>
        <xdr:cNvPr id="103" name="Oval 105"/>
        <xdr:cNvSpPr>
          <a:spLocks/>
        </xdr:cNvSpPr>
      </xdr:nvSpPr>
      <xdr:spPr>
        <a:xfrm>
          <a:off x="10086975" y="10972800"/>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78</xdr:row>
      <xdr:rowOff>142875</xdr:rowOff>
    </xdr:from>
    <xdr:to>
      <xdr:col>20</xdr:col>
      <xdr:colOff>76200</xdr:colOff>
      <xdr:row>79</xdr:row>
      <xdr:rowOff>57150</xdr:rowOff>
    </xdr:to>
    <xdr:sp>
      <xdr:nvSpPr>
        <xdr:cNvPr id="104" name="Oval 106"/>
        <xdr:cNvSpPr>
          <a:spLocks/>
        </xdr:cNvSpPr>
      </xdr:nvSpPr>
      <xdr:spPr>
        <a:xfrm>
          <a:off x="10086975" y="12172950"/>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94</xdr:row>
      <xdr:rowOff>142875</xdr:rowOff>
    </xdr:from>
    <xdr:to>
      <xdr:col>20</xdr:col>
      <xdr:colOff>76200</xdr:colOff>
      <xdr:row>95</xdr:row>
      <xdr:rowOff>57150</xdr:rowOff>
    </xdr:to>
    <xdr:sp>
      <xdr:nvSpPr>
        <xdr:cNvPr id="105" name="Oval 107"/>
        <xdr:cNvSpPr>
          <a:spLocks/>
        </xdr:cNvSpPr>
      </xdr:nvSpPr>
      <xdr:spPr>
        <a:xfrm>
          <a:off x="10086975" y="14573250"/>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102</xdr:row>
      <xdr:rowOff>142875</xdr:rowOff>
    </xdr:from>
    <xdr:to>
      <xdr:col>20</xdr:col>
      <xdr:colOff>76200</xdr:colOff>
      <xdr:row>103</xdr:row>
      <xdr:rowOff>57150</xdr:rowOff>
    </xdr:to>
    <xdr:sp>
      <xdr:nvSpPr>
        <xdr:cNvPr id="106" name="Oval 108"/>
        <xdr:cNvSpPr>
          <a:spLocks/>
        </xdr:cNvSpPr>
      </xdr:nvSpPr>
      <xdr:spPr>
        <a:xfrm>
          <a:off x="10086975" y="15773400"/>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118</xdr:row>
      <xdr:rowOff>142875</xdr:rowOff>
    </xdr:from>
    <xdr:to>
      <xdr:col>20</xdr:col>
      <xdr:colOff>76200</xdr:colOff>
      <xdr:row>119</xdr:row>
      <xdr:rowOff>57150</xdr:rowOff>
    </xdr:to>
    <xdr:sp>
      <xdr:nvSpPr>
        <xdr:cNvPr id="107" name="Oval 109"/>
        <xdr:cNvSpPr>
          <a:spLocks/>
        </xdr:cNvSpPr>
      </xdr:nvSpPr>
      <xdr:spPr>
        <a:xfrm>
          <a:off x="10086975" y="18173700"/>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126</xdr:row>
      <xdr:rowOff>142875</xdr:rowOff>
    </xdr:from>
    <xdr:to>
      <xdr:col>20</xdr:col>
      <xdr:colOff>76200</xdr:colOff>
      <xdr:row>127</xdr:row>
      <xdr:rowOff>57150</xdr:rowOff>
    </xdr:to>
    <xdr:sp>
      <xdr:nvSpPr>
        <xdr:cNvPr id="108" name="Oval 110"/>
        <xdr:cNvSpPr>
          <a:spLocks/>
        </xdr:cNvSpPr>
      </xdr:nvSpPr>
      <xdr:spPr>
        <a:xfrm>
          <a:off x="10086975" y="19373850"/>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134</xdr:row>
      <xdr:rowOff>142875</xdr:rowOff>
    </xdr:from>
    <xdr:to>
      <xdr:col>20</xdr:col>
      <xdr:colOff>76200</xdr:colOff>
      <xdr:row>135</xdr:row>
      <xdr:rowOff>57150</xdr:rowOff>
    </xdr:to>
    <xdr:sp>
      <xdr:nvSpPr>
        <xdr:cNvPr id="109" name="Oval 111"/>
        <xdr:cNvSpPr>
          <a:spLocks/>
        </xdr:cNvSpPr>
      </xdr:nvSpPr>
      <xdr:spPr>
        <a:xfrm>
          <a:off x="10086975" y="20574000"/>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142</xdr:row>
      <xdr:rowOff>142875</xdr:rowOff>
    </xdr:from>
    <xdr:to>
      <xdr:col>20</xdr:col>
      <xdr:colOff>76200</xdr:colOff>
      <xdr:row>143</xdr:row>
      <xdr:rowOff>57150</xdr:rowOff>
    </xdr:to>
    <xdr:sp>
      <xdr:nvSpPr>
        <xdr:cNvPr id="110" name="Oval 112"/>
        <xdr:cNvSpPr>
          <a:spLocks/>
        </xdr:cNvSpPr>
      </xdr:nvSpPr>
      <xdr:spPr>
        <a:xfrm>
          <a:off x="10086975" y="21774150"/>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150</xdr:row>
      <xdr:rowOff>142875</xdr:rowOff>
    </xdr:from>
    <xdr:to>
      <xdr:col>20</xdr:col>
      <xdr:colOff>76200</xdr:colOff>
      <xdr:row>151</xdr:row>
      <xdr:rowOff>57150</xdr:rowOff>
    </xdr:to>
    <xdr:sp>
      <xdr:nvSpPr>
        <xdr:cNvPr id="111" name="Oval 113"/>
        <xdr:cNvSpPr>
          <a:spLocks/>
        </xdr:cNvSpPr>
      </xdr:nvSpPr>
      <xdr:spPr>
        <a:xfrm>
          <a:off x="10086975" y="22974300"/>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158</xdr:row>
      <xdr:rowOff>142875</xdr:rowOff>
    </xdr:from>
    <xdr:to>
      <xdr:col>20</xdr:col>
      <xdr:colOff>76200</xdr:colOff>
      <xdr:row>159</xdr:row>
      <xdr:rowOff>57150</xdr:rowOff>
    </xdr:to>
    <xdr:sp>
      <xdr:nvSpPr>
        <xdr:cNvPr id="112" name="Oval 114"/>
        <xdr:cNvSpPr>
          <a:spLocks/>
        </xdr:cNvSpPr>
      </xdr:nvSpPr>
      <xdr:spPr>
        <a:xfrm>
          <a:off x="10086975" y="24174450"/>
          <a:ext cx="76200" cy="76200"/>
        </a:xfrm>
        <a:prstGeom prst="ellipse">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838200</xdr:colOff>
      <xdr:row>9</xdr:row>
      <xdr:rowOff>76200</xdr:rowOff>
    </xdr:from>
    <xdr:to>
      <xdr:col>4</xdr:col>
      <xdr:colOff>19050</xdr:colOff>
      <xdr:row>9</xdr:row>
      <xdr:rowOff>238125</xdr:rowOff>
    </xdr:to>
    <xdr:sp>
      <xdr:nvSpPr>
        <xdr:cNvPr id="113" name="Oval 115"/>
        <xdr:cNvSpPr>
          <a:spLocks/>
        </xdr:cNvSpPr>
      </xdr:nvSpPr>
      <xdr:spPr>
        <a:xfrm>
          <a:off x="3352800" y="1724025"/>
          <a:ext cx="200025" cy="1619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590550</xdr:colOff>
      <xdr:row>9</xdr:row>
      <xdr:rowOff>76200</xdr:rowOff>
    </xdr:from>
    <xdr:to>
      <xdr:col>11</xdr:col>
      <xdr:colOff>19050</xdr:colOff>
      <xdr:row>9</xdr:row>
      <xdr:rowOff>238125</xdr:rowOff>
    </xdr:to>
    <xdr:sp>
      <xdr:nvSpPr>
        <xdr:cNvPr id="114" name="Oval 116"/>
        <xdr:cNvSpPr>
          <a:spLocks/>
        </xdr:cNvSpPr>
      </xdr:nvSpPr>
      <xdr:spPr>
        <a:xfrm>
          <a:off x="6010275" y="1724025"/>
          <a:ext cx="190500" cy="1619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838200</xdr:colOff>
      <xdr:row>17</xdr:row>
      <xdr:rowOff>76200</xdr:rowOff>
    </xdr:from>
    <xdr:to>
      <xdr:col>4</xdr:col>
      <xdr:colOff>28575</xdr:colOff>
      <xdr:row>17</xdr:row>
      <xdr:rowOff>238125</xdr:rowOff>
    </xdr:to>
    <xdr:sp>
      <xdr:nvSpPr>
        <xdr:cNvPr id="115" name="Oval 117"/>
        <xdr:cNvSpPr>
          <a:spLocks/>
        </xdr:cNvSpPr>
      </xdr:nvSpPr>
      <xdr:spPr>
        <a:xfrm>
          <a:off x="3352800" y="2924175"/>
          <a:ext cx="209550" cy="1619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590550</xdr:colOff>
      <xdr:row>17</xdr:row>
      <xdr:rowOff>76200</xdr:rowOff>
    </xdr:from>
    <xdr:to>
      <xdr:col>11</xdr:col>
      <xdr:colOff>19050</xdr:colOff>
      <xdr:row>17</xdr:row>
      <xdr:rowOff>238125</xdr:rowOff>
    </xdr:to>
    <xdr:sp>
      <xdr:nvSpPr>
        <xdr:cNvPr id="116" name="Oval 118"/>
        <xdr:cNvSpPr>
          <a:spLocks/>
        </xdr:cNvSpPr>
      </xdr:nvSpPr>
      <xdr:spPr>
        <a:xfrm>
          <a:off x="6010275" y="2924175"/>
          <a:ext cx="190500" cy="1619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847725</xdr:colOff>
      <xdr:row>25</xdr:row>
      <xdr:rowOff>66675</xdr:rowOff>
    </xdr:from>
    <xdr:to>
      <xdr:col>4</xdr:col>
      <xdr:colOff>28575</xdr:colOff>
      <xdr:row>25</xdr:row>
      <xdr:rowOff>228600</xdr:rowOff>
    </xdr:to>
    <xdr:sp>
      <xdr:nvSpPr>
        <xdr:cNvPr id="117" name="Oval 119"/>
        <xdr:cNvSpPr>
          <a:spLocks/>
        </xdr:cNvSpPr>
      </xdr:nvSpPr>
      <xdr:spPr>
        <a:xfrm>
          <a:off x="3362325" y="4114800"/>
          <a:ext cx="200025" cy="1619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590550</xdr:colOff>
      <xdr:row>25</xdr:row>
      <xdr:rowOff>76200</xdr:rowOff>
    </xdr:from>
    <xdr:to>
      <xdr:col>11</xdr:col>
      <xdr:colOff>19050</xdr:colOff>
      <xdr:row>25</xdr:row>
      <xdr:rowOff>238125</xdr:rowOff>
    </xdr:to>
    <xdr:sp>
      <xdr:nvSpPr>
        <xdr:cNvPr id="118" name="Oval 120"/>
        <xdr:cNvSpPr>
          <a:spLocks/>
        </xdr:cNvSpPr>
      </xdr:nvSpPr>
      <xdr:spPr>
        <a:xfrm>
          <a:off x="6010275" y="4124325"/>
          <a:ext cx="190500" cy="1619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847725</xdr:colOff>
      <xdr:row>33</xdr:row>
      <xdr:rowOff>76200</xdr:rowOff>
    </xdr:from>
    <xdr:to>
      <xdr:col>4</xdr:col>
      <xdr:colOff>28575</xdr:colOff>
      <xdr:row>33</xdr:row>
      <xdr:rowOff>238125</xdr:rowOff>
    </xdr:to>
    <xdr:sp>
      <xdr:nvSpPr>
        <xdr:cNvPr id="119" name="Oval 121"/>
        <xdr:cNvSpPr>
          <a:spLocks/>
        </xdr:cNvSpPr>
      </xdr:nvSpPr>
      <xdr:spPr>
        <a:xfrm>
          <a:off x="3362325" y="5324475"/>
          <a:ext cx="200025" cy="1619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590550</xdr:colOff>
      <xdr:row>33</xdr:row>
      <xdr:rowOff>76200</xdr:rowOff>
    </xdr:from>
    <xdr:to>
      <xdr:col>11</xdr:col>
      <xdr:colOff>19050</xdr:colOff>
      <xdr:row>33</xdr:row>
      <xdr:rowOff>238125</xdr:rowOff>
    </xdr:to>
    <xdr:sp>
      <xdr:nvSpPr>
        <xdr:cNvPr id="120" name="Oval 122"/>
        <xdr:cNvSpPr>
          <a:spLocks/>
        </xdr:cNvSpPr>
      </xdr:nvSpPr>
      <xdr:spPr>
        <a:xfrm>
          <a:off x="6010275" y="5324475"/>
          <a:ext cx="190500" cy="1619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41</xdr:row>
      <xdr:rowOff>66675</xdr:rowOff>
    </xdr:from>
    <xdr:to>
      <xdr:col>4</xdr:col>
      <xdr:colOff>9525</xdr:colOff>
      <xdr:row>42</xdr:row>
      <xdr:rowOff>0</xdr:rowOff>
    </xdr:to>
    <xdr:sp>
      <xdr:nvSpPr>
        <xdr:cNvPr id="121" name="Oval 123"/>
        <xdr:cNvSpPr>
          <a:spLocks/>
        </xdr:cNvSpPr>
      </xdr:nvSpPr>
      <xdr:spPr>
        <a:xfrm>
          <a:off x="3314700" y="6515100"/>
          <a:ext cx="228600"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581025</xdr:colOff>
      <xdr:row>41</xdr:row>
      <xdr:rowOff>66675</xdr:rowOff>
    </xdr:from>
    <xdr:to>
      <xdr:col>11</xdr:col>
      <xdr:colOff>38100</xdr:colOff>
      <xdr:row>42</xdr:row>
      <xdr:rowOff>0</xdr:rowOff>
    </xdr:to>
    <xdr:sp>
      <xdr:nvSpPr>
        <xdr:cNvPr id="122" name="Oval 124"/>
        <xdr:cNvSpPr>
          <a:spLocks/>
        </xdr:cNvSpPr>
      </xdr:nvSpPr>
      <xdr:spPr>
        <a:xfrm>
          <a:off x="6000750" y="6515100"/>
          <a:ext cx="21907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49</xdr:row>
      <xdr:rowOff>66675</xdr:rowOff>
    </xdr:from>
    <xdr:to>
      <xdr:col>4</xdr:col>
      <xdr:colOff>9525</xdr:colOff>
      <xdr:row>50</xdr:row>
      <xdr:rowOff>0</xdr:rowOff>
    </xdr:to>
    <xdr:sp>
      <xdr:nvSpPr>
        <xdr:cNvPr id="123" name="Oval 125"/>
        <xdr:cNvSpPr>
          <a:spLocks/>
        </xdr:cNvSpPr>
      </xdr:nvSpPr>
      <xdr:spPr>
        <a:xfrm>
          <a:off x="3314700" y="7715250"/>
          <a:ext cx="228600"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552450</xdr:colOff>
      <xdr:row>49</xdr:row>
      <xdr:rowOff>66675</xdr:rowOff>
    </xdr:from>
    <xdr:to>
      <xdr:col>11</xdr:col>
      <xdr:colOff>9525</xdr:colOff>
      <xdr:row>50</xdr:row>
      <xdr:rowOff>0</xdr:rowOff>
    </xdr:to>
    <xdr:sp>
      <xdr:nvSpPr>
        <xdr:cNvPr id="124" name="Oval 126"/>
        <xdr:cNvSpPr>
          <a:spLocks/>
        </xdr:cNvSpPr>
      </xdr:nvSpPr>
      <xdr:spPr>
        <a:xfrm>
          <a:off x="5972175" y="7715250"/>
          <a:ext cx="21907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57</xdr:row>
      <xdr:rowOff>66675</xdr:rowOff>
    </xdr:from>
    <xdr:to>
      <xdr:col>4</xdr:col>
      <xdr:colOff>9525</xdr:colOff>
      <xdr:row>58</xdr:row>
      <xdr:rowOff>0</xdr:rowOff>
    </xdr:to>
    <xdr:sp>
      <xdr:nvSpPr>
        <xdr:cNvPr id="125" name="Oval 127"/>
        <xdr:cNvSpPr>
          <a:spLocks/>
        </xdr:cNvSpPr>
      </xdr:nvSpPr>
      <xdr:spPr>
        <a:xfrm>
          <a:off x="3314700" y="8934450"/>
          <a:ext cx="228600"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552450</xdr:colOff>
      <xdr:row>57</xdr:row>
      <xdr:rowOff>66675</xdr:rowOff>
    </xdr:from>
    <xdr:to>
      <xdr:col>11</xdr:col>
      <xdr:colOff>9525</xdr:colOff>
      <xdr:row>58</xdr:row>
      <xdr:rowOff>0</xdr:rowOff>
    </xdr:to>
    <xdr:sp>
      <xdr:nvSpPr>
        <xdr:cNvPr id="126" name="Oval 128"/>
        <xdr:cNvSpPr>
          <a:spLocks/>
        </xdr:cNvSpPr>
      </xdr:nvSpPr>
      <xdr:spPr>
        <a:xfrm>
          <a:off x="5972175" y="8934450"/>
          <a:ext cx="21907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65</xdr:row>
      <xdr:rowOff>66675</xdr:rowOff>
    </xdr:from>
    <xdr:to>
      <xdr:col>4</xdr:col>
      <xdr:colOff>9525</xdr:colOff>
      <xdr:row>66</xdr:row>
      <xdr:rowOff>0</xdr:rowOff>
    </xdr:to>
    <xdr:sp>
      <xdr:nvSpPr>
        <xdr:cNvPr id="127" name="Oval 129"/>
        <xdr:cNvSpPr>
          <a:spLocks/>
        </xdr:cNvSpPr>
      </xdr:nvSpPr>
      <xdr:spPr>
        <a:xfrm>
          <a:off x="3314700" y="10134600"/>
          <a:ext cx="228600"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552450</xdr:colOff>
      <xdr:row>65</xdr:row>
      <xdr:rowOff>66675</xdr:rowOff>
    </xdr:from>
    <xdr:to>
      <xdr:col>11</xdr:col>
      <xdr:colOff>19050</xdr:colOff>
      <xdr:row>66</xdr:row>
      <xdr:rowOff>0</xdr:rowOff>
    </xdr:to>
    <xdr:sp>
      <xdr:nvSpPr>
        <xdr:cNvPr id="128" name="Oval 130"/>
        <xdr:cNvSpPr>
          <a:spLocks/>
        </xdr:cNvSpPr>
      </xdr:nvSpPr>
      <xdr:spPr>
        <a:xfrm>
          <a:off x="5972175" y="10134600"/>
          <a:ext cx="228600"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73</xdr:row>
      <xdr:rowOff>66675</xdr:rowOff>
    </xdr:from>
    <xdr:to>
      <xdr:col>4</xdr:col>
      <xdr:colOff>9525</xdr:colOff>
      <xdr:row>74</xdr:row>
      <xdr:rowOff>0</xdr:rowOff>
    </xdr:to>
    <xdr:sp>
      <xdr:nvSpPr>
        <xdr:cNvPr id="129" name="Oval 131"/>
        <xdr:cNvSpPr>
          <a:spLocks/>
        </xdr:cNvSpPr>
      </xdr:nvSpPr>
      <xdr:spPr>
        <a:xfrm>
          <a:off x="3314700" y="11334750"/>
          <a:ext cx="228600"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542925</xdr:colOff>
      <xdr:row>73</xdr:row>
      <xdr:rowOff>57150</xdr:rowOff>
    </xdr:from>
    <xdr:to>
      <xdr:col>11</xdr:col>
      <xdr:colOff>0</xdr:colOff>
      <xdr:row>73</xdr:row>
      <xdr:rowOff>247650</xdr:rowOff>
    </xdr:to>
    <xdr:sp>
      <xdr:nvSpPr>
        <xdr:cNvPr id="130" name="Oval 132"/>
        <xdr:cNvSpPr>
          <a:spLocks/>
        </xdr:cNvSpPr>
      </xdr:nvSpPr>
      <xdr:spPr>
        <a:xfrm>
          <a:off x="5962650" y="11325225"/>
          <a:ext cx="21907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552450</xdr:colOff>
      <xdr:row>81</xdr:row>
      <xdr:rowOff>66675</xdr:rowOff>
    </xdr:from>
    <xdr:to>
      <xdr:col>11</xdr:col>
      <xdr:colOff>19050</xdr:colOff>
      <xdr:row>82</xdr:row>
      <xdr:rowOff>0</xdr:rowOff>
    </xdr:to>
    <xdr:sp>
      <xdr:nvSpPr>
        <xdr:cNvPr id="131" name="Oval 134"/>
        <xdr:cNvSpPr>
          <a:spLocks/>
        </xdr:cNvSpPr>
      </xdr:nvSpPr>
      <xdr:spPr>
        <a:xfrm>
          <a:off x="5972175" y="12534900"/>
          <a:ext cx="228600"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89</xdr:row>
      <xdr:rowOff>57150</xdr:rowOff>
    </xdr:from>
    <xdr:to>
      <xdr:col>4</xdr:col>
      <xdr:colOff>9525</xdr:colOff>
      <xdr:row>89</xdr:row>
      <xdr:rowOff>247650</xdr:rowOff>
    </xdr:to>
    <xdr:sp>
      <xdr:nvSpPr>
        <xdr:cNvPr id="132" name="Oval 135"/>
        <xdr:cNvSpPr>
          <a:spLocks/>
        </xdr:cNvSpPr>
      </xdr:nvSpPr>
      <xdr:spPr>
        <a:xfrm>
          <a:off x="3314700" y="13725525"/>
          <a:ext cx="228600"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542925</xdr:colOff>
      <xdr:row>89</xdr:row>
      <xdr:rowOff>66675</xdr:rowOff>
    </xdr:from>
    <xdr:to>
      <xdr:col>11</xdr:col>
      <xdr:colOff>0</xdr:colOff>
      <xdr:row>90</xdr:row>
      <xdr:rowOff>0</xdr:rowOff>
    </xdr:to>
    <xdr:sp>
      <xdr:nvSpPr>
        <xdr:cNvPr id="133" name="Oval 136"/>
        <xdr:cNvSpPr>
          <a:spLocks/>
        </xdr:cNvSpPr>
      </xdr:nvSpPr>
      <xdr:spPr>
        <a:xfrm>
          <a:off x="5962650" y="13735050"/>
          <a:ext cx="21907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97</xdr:row>
      <xdr:rowOff>66675</xdr:rowOff>
    </xdr:from>
    <xdr:to>
      <xdr:col>4</xdr:col>
      <xdr:colOff>9525</xdr:colOff>
      <xdr:row>98</xdr:row>
      <xdr:rowOff>0</xdr:rowOff>
    </xdr:to>
    <xdr:sp>
      <xdr:nvSpPr>
        <xdr:cNvPr id="134" name="Oval 137"/>
        <xdr:cNvSpPr>
          <a:spLocks/>
        </xdr:cNvSpPr>
      </xdr:nvSpPr>
      <xdr:spPr>
        <a:xfrm>
          <a:off x="3314700" y="14935200"/>
          <a:ext cx="228600"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542925</xdr:colOff>
      <xdr:row>97</xdr:row>
      <xdr:rowOff>66675</xdr:rowOff>
    </xdr:from>
    <xdr:to>
      <xdr:col>11</xdr:col>
      <xdr:colOff>0</xdr:colOff>
      <xdr:row>98</xdr:row>
      <xdr:rowOff>0</xdr:rowOff>
    </xdr:to>
    <xdr:sp>
      <xdr:nvSpPr>
        <xdr:cNvPr id="135" name="Oval 138"/>
        <xdr:cNvSpPr>
          <a:spLocks/>
        </xdr:cNvSpPr>
      </xdr:nvSpPr>
      <xdr:spPr>
        <a:xfrm>
          <a:off x="5962650" y="14935200"/>
          <a:ext cx="21907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105</xdr:row>
      <xdr:rowOff>57150</xdr:rowOff>
    </xdr:from>
    <xdr:to>
      <xdr:col>4</xdr:col>
      <xdr:colOff>9525</xdr:colOff>
      <xdr:row>105</xdr:row>
      <xdr:rowOff>247650</xdr:rowOff>
    </xdr:to>
    <xdr:sp>
      <xdr:nvSpPr>
        <xdr:cNvPr id="136" name="Oval 139"/>
        <xdr:cNvSpPr>
          <a:spLocks/>
        </xdr:cNvSpPr>
      </xdr:nvSpPr>
      <xdr:spPr>
        <a:xfrm>
          <a:off x="3314700" y="16125825"/>
          <a:ext cx="228600"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552450</xdr:colOff>
      <xdr:row>105</xdr:row>
      <xdr:rowOff>57150</xdr:rowOff>
    </xdr:from>
    <xdr:to>
      <xdr:col>11</xdr:col>
      <xdr:colOff>9525</xdr:colOff>
      <xdr:row>105</xdr:row>
      <xdr:rowOff>247650</xdr:rowOff>
    </xdr:to>
    <xdr:sp>
      <xdr:nvSpPr>
        <xdr:cNvPr id="137" name="Oval 140"/>
        <xdr:cNvSpPr>
          <a:spLocks/>
        </xdr:cNvSpPr>
      </xdr:nvSpPr>
      <xdr:spPr>
        <a:xfrm>
          <a:off x="5972175" y="16125825"/>
          <a:ext cx="21907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781050</xdr:colOff>
      <xdr:row>113</xdr:row>
      <xdr:rowOff>66675</xdr:rowOff>
    </xdr:from>
    <xdr:to>
      <xdr:col>4</xdr:col>
      <xdr:colOff>0</xdr:colOff>
      <xdr:row>114</xdr:row>
      <xdr:rowOff>0</xdr:rowOff>
    </xdr:to>
    <xdr:sp>
      <xdr:nvSpPr>
        <xdr:cNvPr id="138" name="Oval 141"/>
        <xdr:cNvSpPr>
          <a:spLocks/>
        </xdr:cNvSpPr>
      </xdr:nvSpPr>
      <xdr:spPr>
        <a:xfrm>
          <a:off x="3295650" y="17335500"/>
          <a:ext cx="23812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552450</xdr:colOff>
      <xdr:row>113</xdr:row>
      <xdr:rowOff>57150</xdr:rowOff>
    </xdr:from>
    <xdr:to>
      <xdr:col>11</xdr:col>
      <xdr:colOff>9525</xdr:colOff>
      <xdr:row>113</xdr:row>
      <xdr:rowOff>247650</xdr:rowOff>
    </xdr:to>
    <xdr:sp>
      <xdr:nvSpPr>
        <xdr:cNvPr id="139" name="Oval 142"/>
        <xdr:cNvSpPr>
          <a:spLocks/>
        </xdr:cNvSpPr>
      </xdr:nvSpPr>
      <xdr:spPr>
        <a:xfrm>
          <a:off x="5972175" y="17325975"/>
          <a:ext cx="21907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781050</xdr:colOff>
      <xdr:row>121</xdr:row>
      <xdr:rowOff>66675</xdr:rowOff>
    </xdr:from>
    <xdr:to>
      <xdr:col>4</xdr:col>
      <xdr:colOff>0</xdr:colOff>
      <xdr:row>122</xdr:row>
      <xdr:rowOff>0</xdr:rowOff>
    </xdr:to>
    <xdr:sp>
      <xdr:nvSpPr>
        <xdr:cNvPr id="140" name="Oval 143"/>
        <xdr:cNvSpPr>
          <a:spLocks/>
        </xdr:cNvSpPr>
      </xdr:nvSpPr>
      <xdr:spPr>
        <a:xfrm>
          <a:off x="3295650" y="18535650"/>
          <a:ext cx="23812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781050</xdr:colOff>
      <xdr:row>129</xdr:row>
      <xdr:rowOff>66675</xdr:rowOff>
    </xdr:from>
    <xdr:to>
      <xdr:col>4</xdr:col>
      <xdr:colOff>0</xdr:colOff>
      <xdr:row>130</xdr:row>
      <xdr:rowOff>0</xdr:rowOff>
    </xdr:to>
    <xdr:sp>
      <xdr:nvSpPr>
        <xdr:cNvPr id="141" name="Oval 144"/>
        <xdr:cNvSpPr>
          <a:spLocks/>
        </xdr:cNvSpPr>
      </xdr:nvSpPr>
      <xdr:spPr>
        <a:xfrm>
          <a:off x="3295650" y="19735800"/>
          <a:ext cx="23812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781050</xdr:colOff>
      <xdr:row>137</xdr:row>
      <xdr:rowOff>66675</xdr:rowOff>
    </xdr:from>
    <xdr:to>
      <xdr:col>4</xdr:col>
      <xdr:colOff>0</xdr:colOff>
      <xdr:row>138</xdr:row>
      <xdr:rowOff>0</xdr:rowOff>
    </xdr:to>
    <xdr:sp>
      <xdr:nvSpPr>
        <xdr:cNvPr id="142" name="Oval 145"/>
        <xdr:cNvSpPr>
          <a:spLocks/>
        </xdr:cNvSpPr>
      </xdr:nvSpPr>
      <xdr:spPr>
        <a:xfrm>
          <a:off x="3295650" y="20935950"/>
          <a:ext cx="23812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781050</xdr:colOff>
      <xdr:row>145</xdr:row>
      <xdr:rowOff>66675</xdr:rowOff>
    </xdr:from>
    <xdr:to>
      <xdr:col>4</xdr:col>
      <xdr:colOff>0</xdr:colOff>
      <xdr:row>146</xdr:row>
      <xdr:rowOff>0</xdr:rowOff>
    </xdr:to>
    <xdr:sp>
      <xdr:nvSpPr>
        <xdr:cNvPr id="143" name="Oval 146"/>
        <xdr:cNvSpPr>
          <a:spLocks/>
        </xdr:cNvSpPr>
      </xdr:nvSpPr>
      <xdr:spPr>
        <a:xfrm>
          <a:off x="3295650" y="22136100"/>
          <a:ext cx="23812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781050</xdr:colOff>
      <xdr:row>153</xdr:row>
      <xdr:rowOff>66675</xdr:rowOff>
    </xdr:from>
    <xdr:to>
      <xdr:col>4</xdr:col>
      <xdr:colOff>0</xdr:colOff>
      <xdr:row>154</xdr:row>
      <xdr:rowOff>0</xdr:rowOff>
    </xdr:to>
    <xdr:sp>
      <xdr:nvSpPr>
        <xdr:cNvPr id="144" name="Oval 147"/>
        <xdr:cNvSpPr>
          <a:spLocks/>
        </xdr:cNvSpPr>
      </xdr:nvSpPr>
      <xdr:spPr>
        <a:xfrm>
          <a:off x="3295650" y="23336250"/>
          <a:ext cx="23812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781050</xdr:colOff>
      <xdr:row>161</xdr:row>
      <xdr:rowOff>66675</xdr:rowOff>
    </xdr:from>
    <xdr:to>
      <xdr:col>4</xdr:col>
      <xdr:colOff>0</xdr:colOff>
      <xdr:row>162</xdr:row>
      <xdr:rowOff>0</xdr:rowOff>
    </xdr:to>
    <xdr:sp>
      <xdr:nvSpPr>
        <xdr:cNvPr id="145" name="Oval 148"/>
        <xdr:cNvSpPr>
          <a:spLocks/>
        </xdr:cNvSpPr>
      </xdr:nvSpPr>
      <xdr:spPr>
        <a:xfrm>
          <a:off x="3295650" y="24536400"/>
          <a:ext cx="23812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542925</xdr:colOff>
      <xdr:row>121</xdr:row>
      <xdr:rowOff>66675</xdr:rowOff>
    </xdr:from>
    <xdr:to>
      <xdr:col>11</xdr:col>
      <xdr:colOff>0</xdr:colOff>
      <xdr:row>122</xdr:row>
      <xdr:rowOff>0</xdr:rowOff>
    </xdr:to>
    <xdr:sp>
      <xdr:nvSpPr>
        <xdr:cNvPr id="146" name="Oval 149"/>
        <xdr:cNvSpPr>
          <a:spLocks/>
        </xdr:cNvSpPr>
      </xdr:nvSpPr>
      <xdr:spPr>
        <a:xfrm>
          <a:off x="5962650" y="18535650"/>
          <a:ext cx="21907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542925</xdr:colOff>
      <xdr:row>129</xdr:row>
      <xdr:rowOff>66675</xdr:rowOff>
    </xdr:from>
    <xdr:to>
      <xdr:col>11</xdr:col>
      <xdr:colOff>0</xdr:colOff>
      <xdr:row>130</xdr:row>
      <xdr:rowOff>0</xdr:rowOff>
    </xdr:to>
    <xdr:sp>
      <xdr:nvSpPr>
        <xdr:cNvPr id="147" name="Oval 150"/>
        <xdr:cNvSpPr>
          <a:spLocks/>
        </xdr:cNvSpPr>
      </xdr:nvSpPr>
      <xdr:spPr>
        <a:xfrm>
          <a:off x="5962650" y="19735800"/>
          <a:ext cx="21907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542925</xdr:colOff>
      <xdr:row>137</xdr:row>
      <xdr:rowOff>66675</xdr:rowOff>
    </xdr:from>
    <xdr:to>
      <xdr:col>11</xdr:col>
      <xdr:colOff>0</xdr:colOff>
      <xdr:row>138</xdr:row>
      <xdr:rowOff>0</xdr:rowOff>
    </xdr:to>
    <xdr:sp>
      <xdr:nvSpPr>
        <xdr:cNvPr id="148" name="Oval 151"/>
        <xdr:cNvSpPr>
          <a:spLocks/>
        </xdr:cNvSpPr>
      </xdr:nvSpPr>
      <xdr:spPr>
        <a:xfrm>
          <a:off x="5962650" y="20935950"/>
          <a:ext cx="21907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542925</xdr:colOff>
      <xdr:row>145</xdr:row>
      <xdr:rowOff>66675</xdr:rowOff>
    </xdr:from>
    <xdr:to>
      <xdr:col>11</xdr:col>
      <xdr:colOff>0</xdr:colOff>
      <xdr:row>146</xdr:row>
      <xdr:rowOff>0</xdr:rowOff>
    </xdr:to>
    <xdr:sp>
      <xdr:nvSpPr>
        <xdr:cNvPr id="149" name="Oval 152"/>
        <xdr:cNvSpPr>
          <a:spLocks/>
        </xdr:cNvSpPr>
      </xdr:nvSpPr>
      <xdr:spPr>
        <a:xfrm>
          <a:off x="5962650" y="22136100"/>
          <a:ext cx="21907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542925</xdr:colOff>
      <xdr:row>153</xdr:row>
      <xdr:rowOff>66675</xdr:rowOff>
    </xdr:from>
    <xdr:to>
      <xdr:col>11</xdr:col>
      <xdr:colOff>0</xdr:colOff>
      <xdr:row>154</xdr:row>
      <xdr:rowOff>0</xdr:rowOff>
    </xdr:to>
    <xdr:sp>
      <xdr:nvSpPr>
        <xdr:cNvPr id="150" name="Oval 153"/>
        <xdr:cNvSpPr>
          <a:spLocks/>
        </xdr:cNvSpPr>
      </xdr:nvSpPr>
      <xdr:spPr>
        <a:xfrm>
          <a:off x="5962650" y="23336250"/>
          <a:ext cx="21907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542925</xdr:colOff>
      <xdr:row>161</xdr:row>
      <xdr:rowOff>66675</xdr:rowOff>
    </xdr:from>
    <xdr:to>
      <xdr:col>11</xdr:col>
      <xdr:colOff>0</xdr:colOff>
      <xdr:row>162</xdr:row>
      <xdr:rowOff>0</xdr:rowOff>
    </xdr:to>
    <xdr:sp>
      <xdr:nvSpPr>
        <xdr:cNvPr id="151" name="Oval 154"/>
        <xdr:cNvSpPr>
          <a:spLocks/>
        </xdr:cNvSpPr>
      </xdr:nvSpPr>
      <xdr:spPr>
        <a:xfrm>
          <a:off x="5962650" y="24536400"/>
          <a:ext cx="219075"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85725</xdr:colOff>
      <xdr:row>0</xdr:row>
      <xdr:rowOff>28575</xdr:rowOff>
    </xdr:from>
    <xdr:to>
      <xdr:col>0</xdr:col>
      <xdr:colOff>1295400</xdr:colOff>
      <xdr:row>2</xdr:row>
      <xdr:rowOff>171450</xdr:rowOff>
    </xdr:to>
    <xdr:pic>
      <xdr:nvPicPr>
        <xdr:cNvPr id="152" name="Picture 155" descr="image001MA17512608-0001"/>
        <xdr:cNvPicPr preferRelativeResize="1">
          <a:picLocks noChangeAspect="1"/>
        </xdr:cNvPicPr>
      </xdr:nvPicPr>
      <xdr:blipFill>
        <a:blip r:embed="rId5"/>
        <a:stretch>
          <a:fillRect/>
        </a:stretch>
      </xdr:blipFill>
      <xdr:spPr>
        <a:xfrm>
          <a:off x="85725" y="28575"/>
          <a:ext cx="1209675" cy="619125"/>
        </a:xfrm>
        <a:prstGeom prst="rect">
          <a:avLst/>
        </a:prstGeom>
        <a:noFill/>
        <a:ln w="9525" cmpd="sng">
          <a:noFill/>
        </a:ln>
      </xdr:spPr>
    </xdr:pic>
    <xdr:clientData/>
  </xdr:twoCellAnchor>
  <xdr:twoCellAnchor editAs="oneCell">
    <xdr:from>
      <xdr:col>20</xdr:col>
      <xdr:colOff>361950</xdr:colOff>
      <xdr:row>0</xdr:row>
      <xdr:rowOff>28575</xdr:rowOff>
    </xdr:from>
    <xdr:to>
      <xdr:col>21</xdr:col>
      <xdr:colOff>514350</xdr:colOff>
      <xdr:row>2</xdr:row>
      <xdr:rowOff>200025</xdr:rowOff>
    </xdr:to>
    <xdr:pic>
      <xdr:nvPicPr>
        <xdr:cNvPr id="153" name="Picture 156" descr="Fotolia_10694795_L"/>
        <xdr:cNvPicPr preferRelativeResize="1">
          <a:picLocks noChangeAspect="1"/>
        </xdr:cNvPicPr>
      </xdr:nvPicPr>
      <xdr:blipFill>
        <a:blip r:embed="rId6"/>
        <a:stretch>
          <a:fillRect/>
        </a:stretch>
      </xdr:blipFill>
      <xdr:spPr>
        <a:xfrm>
          <a:off x="10448925" y="28575"/>
          <a:ext cx="914400" cy="647700"/>
        </a:xfrm>
        <a:prstGeom prst="rect">
          <a:avLst/>
        </a:prstGeom>
        <a:noFill/>
        <a:ln w="9525" cmpd="sng">
          <a:noFill/>
        </a:ln>
      </xdr:spPr>
    </xdr:pic>
    <xdr:clientData/>
  </xdr:twoCellAnchor>
  <xdr:twoCellAnchor>
    <xdr:from>
      <xdr:col>9</xdr:col>
      <xdr:colOff>695325</xdr:colOff>
      <xdr:row>4</xdr:row>
      <xdr:rowOff>104775</xdr:rowOff>
    </xdr:from>
    <xdr:to>
      <xdr:col>10</xdr:col>
      <xdr:colOff>47625</xdr:colOff>
      <xdr:row>6</xdr:row>
      <xdr:rowOff>123825</xdr:rowOff>
    </xdr:to>
    <xdr:sp>
      <xdr:nvSpPr>
        <xdr:cNvPr id="154" name="AutoShape 159"/>
        <xdr:cNvSpPr>
          <a:spLocks/>
        </xdr:cNvSpPr>
      </xdr:nvSpPr>
      <xdr:spPr>
        <a:xfrm>
          <a:off x="5353050" y="1085850"/>
          <a:ext cx="114300" cy="247650"/>
        </a:xfrm>
        <a:prstGeom prst="triangle">
          <a:avLst/>
        </a:prstGeom>
        <a:solidFill>
          <a:srgbClr val="808080"/>
        </a:solidFill>
        <a:ln w="762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57150</xdr:colOff>
      <xdr:row>0</xdr:row>
      <xdr:rowOff>85725</xdr:rowOff>
    </xdr:from>
    <xdr:to>
      <xdr:col>20</xdr:col>
      <xdr:colOff>247650</xdr:colOff>
      <xdr:row>2</xdr:row>
      <xdr:rowOff>85725</xdr:rowOff>
    </xdr:to>
    <xdr:pic>
      <xdr:nvPicPr>
        <xdr:cNvPr id="155" name="Picture 160" descr="images"/>
        <xdr:cNvPicPr preferRelativeResize="1">
          <a:picLocks noChangeAspect="1"/>
        </xdr:cNvPicPr>
      </xdr:nvPicPr>
      <xdr:blipFill>
        <a:blip r:embed="rId7">
          <a:clrChange>
            <a:clrFrom>
              <a:srgbClr val="FFFFFF"/>
            </a:clrFrom>
            <a:clrTo>
              <a:srgbClr val="FFFFFF">
                <a:alpha val="0"/>
              </a:srgbClr>
            </a:clrTo>
          </a:clrChange>
        </a:blip>
        <a:srcRect t="27867" b="30331"/>
        <a:stretch>
          <a:fillRect/>
        </a:stretch>
      </xdr:blipFill>
      <xdr:spPr>
        <a:xfrm>
          <a:off x="9382125" y="85725"/>
          <a:ext cx="952500" cy="476250"/>
        </a:xfrm>
        <a:prstGeom prst="rect">
          <a:avLst/>
        </a:prstGeom>
        <a:noFill/>
        <a:ln w="9525" cmpd="sng">
          <a:noFill/>
        </a:ln>
      </xdr:spPr>
    </xdr:pic>
    <xdr:clientData/>
  </xdr:twoCellAnchor>
  <xdr:twoCellAnchor>
    <xdr:from>
      <xdr:col>9</xdr:col>
      <xdr:colOff>685800</xdr:colOff>
      <xdr:row>60</xdr:row>
      <xdr:rowOff>104775</xdr:rowOff>
    </xdr:from>
    <xdr:to>
      <xdr:col>10</xdr:col>
      <xdr:colOff>57150</xdr:colOff>
      <xdr:row>62</xdr:row>
      <xdr:rowOff>123825</xdr:rowOff>
    </xdr:to>
    <xdr:sp>
      <xdr:nvSpPr>
        <xdr:cNvPr id="156" name="AutoShape 161"/>
        <xdr:cNvSpPr>
          <a:spLocks/>
        </xdr:cNvSpPr>
      </xdr:nvSpPr>
      <xdr:spPr>
        <a:xfrm>
          <a:off x="5343525" y="9505950"/>
          <a:ext cx="133350" cy="247650"/>
        </a:xfrm>
        <a:prstGeom prst="triangle">
          <a:avLst/>
        </a:prstGeom>
        <a:solidFill>
          <a:srgbClr val="808080"/>
        </a:solidFill>
        <a:ln w="762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685800</xdr:colOff>
      <xdr:row>117</xdr:row>
      <xdr:rowOff>0</xdr:rowOff>
    </xdr:from>
    <xdr:to>
      <xdr:col>10</xdr:col>
      <xdr:colOff>57150</xdr:colOff>
      <xdr:row>118</xdr:row>
      <xdr:rowOff>133350</xdr:rowOff>
    </xdr:to>
    <xdr:sp>
      <xdr:nvSpPr>
        <xdr:cNvPr id="157" name="AutoShape 162"/>
        <xdr:cNvSpPr>
          <a:spLocks/>
        </xdr:cNvSpPr>
      </xdr:nvSpPr>
      <xdr:spPr>
        <a:xfrm>
          <a:off x="5343525" y="17916525"/>
          <a:ext cx="133350" cy="247650"/>
        </a:xfrm>
        <a:prstGeom prst="triangle">
          <a:avLst/>
        </a:prstGeom>
        <a:solidFill>
          <a:srgbClr val="808080"/>
        </a:solidFill>
        <a:ln w="762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390525</xdr:colOff>
      <xdr:row>3</xdr:row>
      <xdr:rowOff>19050</xdr:rowOff>
    </xdr:from>
    <xdr:to>
      <xdr:col>16</xdr:col>
      <xdr:colOff>95250</xdr:colOff>
      <xdr:row>9</xdr:row>
      <xdr:rowOff>57150</xdr:rowOff>
    </xdr:to>
    <xdr:pic>
      <xdr:nvPicPr>
        <xdr:cNvPr id="158" name="Picture 163" descr="karting 2"/>
        <xdr:cNvPicPr preferRelativeResize="1">
          <a:picLocks noChangeAspect="1"/>
        </xdr:cNvPicPr>
      </xdr:nvPicPr>
      <xdr:blipFill>
        <a:blip r:embed="rId8">
          <a:clrChange>
            <a:clrFrom>
              <a:srgbClr val="FFFFFF"/>
            </a:clrFrom>
            <a:clrTo>
              <a:srgbClr val="FFFFFF">
                <a:alpha val="0"/>
              </a:srgbClr>
            </a:clrTo>
          </a:clrChange>
        </a:blip>
        <a:srcRect l="10134" t="17108" r="9458" b="17158"/>
        <a:stretch>
          <a:fillRect/>
        </a:stretch>
      </xdr:blipFill>
      <xdr:spPr>
        <a:xfrm>
          <a:off x="5810250" y="733425"/>
          <a:ext cx="1590675" cy="971550"/>
        </a:xfrm>
        <a:prstGeom prst="rect">
          <a:avLst/>
        </a:prstGeom>
        <a:noFill/>
        <a:ln w="9525" cmpd="sng">
          <a:noFill/>
        </a:ln>
      </xdr:spPr>
    </xdr:pic>
    <xdr:clientData/>
  </xdr:twoCellAnchor>
  <xdr:twoCellAnchor>
    <xdr:from>
      <xdr:col>3</xdr:col>
      <xdr:colOff>638175</xdr:colOff>
      <xdr:row>10</xdr:row>
      <xdr:rowOff>28575</xdr:rowOff>
    </xdr:from>
    <xdr:to>
      <xdr:col>9</xdr:col>
      <xdr:colOff>95250</xdr:colOff>
      <xdr:row>17</xdr:row>
      <xdr:rowOff>57150</xdr:rowOff>
    </xdr:to>
    <xdr:pic>
      <xdr:nvPicPr>
        <xdr:cNvPr id="159" name="Picture 164" descr="karting 2"/>
        <xdr:cNvPicPr preferRelativeResize="1">
          <a:picLocks noChangeAspect="1"/>
        </xdr:cNvPicPr>
      </xdr:nvPicPr>
      <xdr:blipFill>
        <a:blip r:embed="rId8">
          <a:clrChange>
            <a:clrFrom>
              <a:srgbClr val="FFFFFF"/>
            </a:clrFrom>
            <a:clrTo>
              <a:srgbClr val="FFFFFF">
                <a:alpha val="0"/>
              </a:srgbClr>
            </a:clrTo>
          </a:clrChange>
        </a:blip>
        <a:srcRect l="10134" t="17108" r="9458" b="17158"/>
        <a:stretch>
          <a:fillRect/>
        </a:stretch>
      </xdr:blipFill>
      <xdr:spPr>
        <a:xfrm>
          <a:off x="3152775" y="1933575"/>
          <a:ext cx="1600200" cy="971550"/>
        </a:xfrm>
        <a:prstGeom prst="rect">
          <a:avLst/>
        </a:prstGeom>
        <a:noFill/>
        <a:ln w="9525" cmpd="sng">
          <a:noFill/>
        </a:ln>
      </xdr:spPr>
    </xdr:pic>
    <xdr:clientData/>
  </xdr:twoCellAnchor>
  <xdr:twoCellAnchor>
    <xdr:from>
      <xdr:col>10</xdr:col>
      <xdr:colOff>381000</xdr:colOff>
      <xdr:row>18</xdr:row>
      <xdr:rowOff>28575</xdr:rowOff>
    </xdr:from>
    <xdr:to>
      <xdr:col>16</xdr:col>
      <xdr:colOff>85725</xdr:colOff>
      <xdr:row>25</xdr:row>
      <xdr:rowOff>57150</xdr:rowOff>
    </xdr:to>
    <xdr:pic>
      <xdr:nvPicPr>
        <xdr:cNvPr id="160" name="Picture 165" descr="karting 2"/>
        <xdr:cNvPicPr preferRelativeResize="1">
          <a:picLocks noChangeAspect="1"/>
        </xdr:cNvPicPr>
      </xdr:nvPicPr>
      <xdr:blipFill>
        <a:blip r:embed="rId8">
          <a:clrChange>
            <a:clrFrom>
              <a:srgbClr val="FFFFFF"/>
            </a:clrFrom>
            <a:clrTo>
              <a:srgbClr val="FFFFFF">
                <a:alpha val="0"/>
              </a:srgbClr>
            </a:clrTo>
          </a:clrChange>
        </a:blip>
        <a:srcRect l="10134" t="17108" r="9458" b="17158"/>
        <a:stretch>
          <a:fillRect/>
        </a:stretch>
      </xdr:blipFill>
      <xdr:spPr>
        <a:xfrm>
          <a:off x="5800725" y="3133725"/>
          <a:ext cx="1590675" cy="971550"/>
        </a:xfrm>
        <a:prstGeom prst="rect">
          <a:avLst/>
        </a:prstGeom>
        <a:noFill/>
        <a:ln w="9525" cmpd="sng">
          <a:noFill/>
        </a:ln>
      </xdr:spPr>
    </xdr:pic>
    <xdr:clientData/>
  </xdr:twoCellAnchor>
  <xdr:twoCellAnchor>
    <xdr:from>
      <xdr:col>3</xdr:col>
      <xdr:colOff>638175</xdr:colOff>
      <xdr:row>26</xdr:row>
      <xdr:rowOff>28575</xdr:rowOff>
    </xdr:from>
    <xdr:to>
      <xdr:col>9</xdr:col>
      <xdr:colOff>95250</xdr:colOff>
      <xdr:row>33</xdr:row>
      <xdr:rowOff>57150</xdr:rowOff>
    </xdr:to>
    <xdr:pic>
      <xdr:nvPicPr>
        <xdr:cNvPr id="161" name="Picture 166" descr="karting 2"/>
        <xdr:cNvPicPr preferRelativeResize="1">
          <a:picLocks noChangeAspect="1"/>
        </xdr:cNvPicPr>
      </xdr:nvPicPr>
      <xdr:blipFill>
        <a:blip r:embed="rId8">
          <a:clrChange>
            <a:clrFrom>
              <a:srgbClr val="FFFFFF"/>
            </a:clrFrom>
            <a:clrTo>
              <a:srgbClr val="FFFFFF">
                <a:alpha val="0"/>
              </a:srgbClr>
            </a:clrTo>
          </a:clrChange>
        </a:blip>
        <a:srcRect l="10134" t="17108" r="9458" b="17158"/>
        <a:stretch>
          <a:fillRect/>
        </a:stretch>
      </xdr:blipFill>
      <xdr:spPr>
        <a:xfrm>
          <a:off x="3152775" y="4333875"/>
          <a:ext cx="1600200" cy="971550"/>
        </a:xfrm>
        <a:prstGeom prst="rect">
          <a:avLst/>
        </a:prstGeom>
        <a:noFill/>
        <a:ln w="9525" cmpd="sng">
          <a:noFill/>
        </a:ln>
      </xdr:spPr>
    </xdr:pic>
    <xdr:clientData/>
  </xdr:twoCellAnchor>
  <xdr:twoCellAnchor>
    <xdr:from>
      <xdr:col>10</xdr:col>
      <xdr:colOff>390525</xdr:colOff>
      <xdr:row>34</xdr:row>
      <xdr:rowOff>38100</xdr:rowOff>
    </xdr:from>
    <xdr:to>
      <xdr:col>16</xdr:col>
      <xdr:colOff>95250</xdr:colOff>
      <xdr:row>41</xdr:row>
      <xdr:rowOff>66675</xdr:rowOff>
    </xdr:to>
    <xdr:pic>
      <xdr:nvPicPr>
        <xdr:cNvPr id="162" name="Picture 167" descr="karting 2"/>
        <xdr:cNvPicPr preferRelativeResize="1">
          <a:picLocks noChangeAspect="1"/>
        </xdr:cNvPicPr>
      </xdr:nvPicPr>
      <xdr:blipFill>
        <a:blip r:embed="rId8">
          <a:clrChange>
            <a:clrFrom>
              <a:srgbClr val="FFFFFF"/>
            </a:clrFrom>
            <a:clrTo>
              <a:srgbClr val="FFFFFF">
                <a:alpha val="0"/>
              </a:srgbClr>
            </a:clrTo>
          </a:clrChange>
        </a:blip>
        <a:srcRect l="10134" t="17108" r="9458" b="17158"/>
        <a:stretch>
          <a:fillRect/>
        </a:stretch>
      </xdr:blipFill>
      <xdr:spPr>
        <a:xfrm>
          <a:off x="5810250" y="5543550"/>
          <a:ext cx="1590675" cy="971550"/>
        </a:xfrm>
        <a:prstGeom prst="rect">
          <a:avLst/>
        </a:prstGeom>
        <a:noFill/>
        <a:ln w="9525" cmpd="sng">
          <a:noFill/>
        </a:ln>
      </xdr:spPr>
    </xdr:pic>
    <xdr:clientData/>
  </xdr:twoCellAnchor>
  <xdr:twoCellAnchor>
    <xdr:from>
      <xdr:col>3</xdr:col>
      <xdr:colOff>638175</xdr:colOff>
      <xdr:row>42</xdr:row>
      <xdr:rowOff>28575</xdr:rowOff>
    </xdr:from>
    <xdr:to>
      <xdr:col>9</xdr:col>
      <xdr:colOff>95250</xdr:colOff>
      <xdr:row>49</xdr:row>
      <xdr:rowOff>57150</xdr:rowOff>
    </xdr:to>
    <xdr:pic>
      <xdr:nvPicPr>
        <xdr:cNvPr id="163" name="Picture 168" descr="karting 2"/>
        <xdr:cNvPicPr preferRelativeResize="1">
          <a:picLocks noChangeAspect="1"/>
        </xdr:cNvPicPr>
      </xdr:nvPicPr>
      <xdr:blipFill>
        <a:blip r:embed="rId8">
          <a:clrChange>
            <a:clrFrom>
              <a:srgbClr val="FFFFFF"/>
            </a:clrFrom>
            <a:clrTo>
              <a:srgbClr val="FFFFFF">
                <a:alpha val="0"/>
              </a:srgbClr>
            </a:clrTo>
          </a:clrChange>
        </a:blip>
        <a:srcRect l="10134" t="17108" r="9458" b="17158"/>
        <a:stretch>
          <a:fillRect/>
        </a:stretch>
      </xdr:blipFill>
      <xdr:spPr>
        <a:xfrm>
          <a:off x="3152775" y="6734175"/>
          <a:ext cx="1600200" cy="971550"/>
        </a:xfrm>
        <a:prstGeom prst="rect">
          <a:avLst/>
        </a:prstGeom>
        <a:noFill/>
        <a:ln w="9525" cmpd="sng">
          <a:noFill/>
        </a:ln>
      </xdr:spPr>
    </xdr:pic>
    <xdr:clientData/>
  </xdr:twoCellAnchor>
  <xdr:twoCellAnchor>
    <xdr:from>
      <xdr:col>10</xdr:col>
      <xdr:colOff>390525</xdr:colOff>
      <xdr:row>50</xdr:row>
      <xdr:rowOff>28575</xdr:rowOff>
    </xdr:from>
    <xdr:to>
      <xdr:col>16</xdr:col>
      <xdr:colOff>95250</xdr:colOff>
      <xdr:row>57</xdr:row>
      <xdr:rowOff>57150</xdr:rowOff>
    </xdr:to>
    <xdr:pic>
      <xdr:nvPicPr>
        <xdr:cNvPr id="164" name="Picture 169" descr="karting 2"/>
        <xdr:cNvPicPr preferRelativeResize="1">
          <a:picLocks noChangeAspect="1"/>
        </xdr:cNvPicPr>
      </xdr:nvPicPr>
      <xdr:blipFill>
        <a:blip r:embed="rId9">
          <a:clrChange>
            <a:clrFrom>
              <a:srgbClr val="FFFFFF"/>
            </a:clrFrom>
            <a:clrTo>
              <a:srgbClr val="FFFFFF">
                <a:alpha val="0"/>
              </a:srgbClr>
            </a:clrTo>
          </a:clrChange>
        </a:blip>
        <a:srcRect l="10134" t="17108" r="9458" b="17158"/>
        <a:stretch>
          <a:fillRect/>
        </a:stretch>
      </xdr:blipFill>
      <xdr:spPr>
        <a:xfrm>
          <a:off x="5810250" y="7934325"/>
          <a:ext cx="1590675" cy="990600"/>
        </a:xfrm>
        <a:prstGeom prst="rect">
          <a:avLst/>
        </a:prstGeom>
        <a:noFill/>
        <a:ln w="9525" cmpd="sng">
          <a:noFill/>
        </a:ln>
      </xdr:spPr>
    </xdr:pic>
    <xdr:clientData/>
  </xdr:twoCellAnchor>
  <xdr:twoCellAnchor>
    <xdr:from>
      <xdr:col>3</xdr:col>
      <xdr:colOff>628650</xdr:colOff>
      <xdr:row>58</xdr:row>
      <xdr:rowOff>38100</xdr:rowOff>
    </xdr:from>
    <xdr:to>
      <xdr:col>9</xdr:col>
      <xdr:colOff>85725</xdr:colOff>
      <xdr:row>65</xdr:row>
      <xdr:rowOff>66675</xdr:rowOff>
    </xdr:to>
    <xdr:pic>
      <xdr:nvPicPr>
        <xdr:cNvPr id="165" name="Picture 170" descr="karting 2"/>
        <xdr:cNvPicPr preferRelativeResize="1">
          <a:picLocks noChangeAspect="1"/>
        </xdr:cNvPicPr>
      </xdr:nvPicPr>
      <xdr:blipFill>
        <a:blip r:embed="rId8">
          <a:clrChange>
            <a:clrFrom>
              <a:srgbClr val="FFFFFF"/>
            </a:clrFrom>
            <a:clrTo>
              <a:srgbClr val="FFFFFF">
                <a:alpha val="0"/>
              </a:srgbClr>
            </a:clrTo>
          </a:clrChange>
        </a:blip>
        <a:srcRect l="10134" t="17108" r="9458" b="17158"/>
        <a:stretch>
          <a:fillRect/>
        </a:stretch>
      </xdr:blipFill>
      <xdr:spPr>
        <a:xfrm>
          <a:off x="3143250" y="9163050"/>
          <a:ext cx="1600200" cy="971550"/>
        </a:xfrm>
        <a:prstGeom prst="rect">
          <a:avLst/>
        </a:prstGeom>
        <a:noFill/>
        <a:ln w="9525" cmpd="sng">
          <a:noFill/>
        </a:ln>
      </xdr:spPr>
    </xdr:pic>
    <xdr:clientData/>
  </xdr:twoCellAnchor>
  <xdr:twoCellAnchor>
    <xdr:from>
      <xdr:col>10</xdr:col>
      <xdr:colOff>400050</xdr:colOff>
      <xdr:row>66</xdr:row>
      <xdr:rowOff>38100</xdr:rowOff>
    </xdr:from>
    <xdr:to>
      <xdr:col>16</xdr:col>
      <xdr:colOff>104775</xdr:colOff>
      <xdr:row>73</xdr:row>
      <xdr:rowOff>66675</xdr:rowOff>
    </xdr:to>
    <xdr:pic>
      <xdr:nvPicPr>
        <xdr:cNvPr id="166" name="Picture 171" descr="karting 2"/>
        <xdr:cNvPicPr preferRelativeResize="1">
          <a:picLocks noChangeAspect="1"/>
        </xdr:cNvPicPr>
      </xdr:nvPicPr>
      <xdr:blipFill>
        <a:blip r:embed="rId8">
          <a:clrChange>
            <a:clrFrom>
              <a:srgbClr val="FFFFFF"/>
            </a:clrFrom>
            <a:clrTo>
              <a:srgbClr val="FFFFFF">
                <a:alpha val="0"/>
              </a:srgbClr>
            </a:clrTo>
          </a:clrChange>
        </a:blip>
        <a:srcRect l="10134" t="17108" r="9458" b="17158"/>
        <a:stretch>
          <a:fillRect/>
        </a:stretch>
      </xdr:blipFill>
      <xdr:spPr>
        <a:xfrm>
          <a:off x="5819775" y="10363200"/>
          <a:ext cx="1590675" cy="971550"/>
        </a:xfrm>
        <a:prstGeom prst="rect">
          <a:avLst/>
        </a:prstGeom>
        <a:noFill/>
        <a:ln w="9525" cmpd="sng">
          <a:noFill/>
        </a:ln>
      </xdr:spPr>
    </xdr:pic>
    <xdr:clientData/>
  </xdr:twoCellAnchor>
  <xdr:twoCellAnchor>
    <xdr:from>
      <xdr:col>3</xdr:col>
      <xdr:colOff>628650</xdr:colOff>
      <xdr:row>74</xdr:row>
      <xdr:rowOff>28575</xdr:rowOff>
    </xdr:from>
    <xdr:to>
      <xdr:col>9</xdr:col>
      <xdr:colOff>85725</xdr:colOff>
      <xdr:row>81</xdr:row>
      <xdr:rowOff>57150</xdr:rowOff>
    </xdr:to>
    <xdr:pic>
      <xdr:nvPicPr>
        <xdr:cNvPr id="167" name="Picture 172" descr="karting 2"/>
        <xdr:cNvPicPr preferRelativeResize="1">
          <a:picLocks noChangeAspect="1"/>
        </xdr:cNvPicPr>
      </xdr:nvPicPr>
      <xdr:blipFill>
        <a:blip r:embed="rId8">
          <a:clrChange>
            <a:clrFrom>
              <a:srgbClr val="FFFFFF"/>
            </a:clrFrom>
            <a:clrTo>
              <a:srgbClr val="FFFFFF">
                <a:alpha val="0"/>
              </a:srgbClr>
            </a:clrTo>
          </a:clrChange>
        </a:blip>
        <a:srcRect l="10134" t="17108" r="9458" b="17158"/>
        <a:stretch>
          <a:fillRect/>
        </a:stretch>
      </xdr:blipFill>
      <xdr:spPr>
        <a:xfrm>
          <a:off x="3143250" y="11553825"/>
          <a:ext cx="1600200" cy="971550"/>
        </a:xfrm>
        <a:prstGeom prst="rect">
          <a:avLst/>
        </a:prstGeom>
        <a:noFill/>
        <a:ln w="9525" cmpd="sng">
          <a:noFill/>
        </a:ln>
      </xdr:spPr>
    </xdr:pic>
    <xdr:clientData/>
  </xdr:twoCellAnchor>
  <xdr:twoCellAnchor>
    <xdr:from>
      <xdr:col>10</xdr:col>
      <xdr:colOff>390525</xdr:colOff>
      <xdr:row>82</xdr:row>
      <xdr:rowOff>28575</xdr:rowOff>
    </xdr:from>
    <xdr:to>
      <xdr:col>16</xdr:col>
      <xdr:colOff>95250</xdr:colOff>
      <xdr:row>89</xdr:row>
      <xdr:rowOff>57150</xdr:rowOff>
    </xdr:to>
    <xdr:pic>
      <xdr:nvPicPr>
        <xdr:cNvPr id="168" name="Picture 173" descr="karting 2"/>
        <xdr:cNvPicPr preferRelativeResize="1">
          <a:picLocks noChangeAspect="1"/>
        </xdr:cNvPicPr>
      </xdr:nvPicPr>
      <xdr:blipFill>
        <a:blip r:embed="rId8">
          <a:clrChange>
            <a:clrFrom>
              <a:srgbClr val="FFFFFF"/>
            </a:clrFrom>
            <a:clrTo>
              <a:srgbClr val="FFFFFF">
                <a:alpha val="0"/>
              </a:srgbClr>
            </a:clrTo>
          </a:clrChange>
        </a:blip>
        <a:srcRect l="10134" t="17108" r="9458" b="17158"/>
        <a:stretch>
          <a:fillRect/>
        </a:stretch>
      </xdr:blipFill>
      <xdr:spPr>
        <a:xfrm>
          <a:off x="5810250" y="12753975"/>
          <a:ext cx="1590675" cy="971550"/>
        </a:xfrm>
        <a:prstGeom prst="rect">
          <a:avLst/>
        </a:prstGeom>
        <a:noFill/>
        <a:ln w="9525" cmpd="sng">
          <a:noFill/>
        </a:ln>
      </xdr:spPr>
    </xdr:pic>
    <xdr:clientData/>
  </xdr:twoCellAnchor>
  <xdr:twoCellAnchor>
    <xdr:from>
      <xdr:col>3</xdr:col>
      <xdr:colOff>628650</xdr:colOff>
      <xdr:row>90</xdr:row>
      <xdr:rowOff>28575</xdr:rowOff>
    </xdr:from>
    <xdr:to>
      <xdr:col>9</xdr:col>
      <xdr:colOff>85725</xdr:colOff>
      <xdr:row>97</xdr:row>
      <xdr:rowOff>57150</xdr:rowOff>
    </xdr:to>
    <xdr:pic>
      <xdr:nvPicPr>
        <xdr:cNvPr id="169" name="Picture 174" descr="karting 2"/>
        <xdr:cNvPicPr preferRelativeResize="1">
          <a:picLocks noChangeAspect="1"/>
        </xdr:cNvPicPr>
      </xdr:nvPicPr>
      <xdr:blipFill>
        <a:blip r:embed="rId8">
          <a:clrChange>
            <a:clrFrom>
              <a:srgbClr val="FFFFFF"/>
            </a:clrFrom>
            <a:clrTo>
              <a:srgbClr val="FFFFFF">
                <a:alpha val="0"/>
              </a:srgbClr>
            </a:clrTo>
          </a:clrChange>
        </a:blip>
        <a:srcRect l="10134" t="17108" r="9458" b="17158"/>
        <a:stretch>
          <a:fillRect/>
        </a:stretch>
      </xdr:blipFill>
      <xdr:spPr>
        <a:xfrm>
          <a:off x="3143250" y="13954125"/>
          <a:ext cx="1600200" cy="971550"/>
        </a:xfrm>
        <a:prstGeom prst="rect">
          <a:avLst/>
        </a:prstGeom>
        <a:noFill/>
        <a:ln w="9525" cmpd="sng">
          <a:noFill/>
        </a:ln>
      </xdr:spPr>
    </xdr:pic>
    <xdr:clientData/>
  </xdr:twoCellAnchor>
  <xdr:twoCellAnchor>
    <xdr:from>
      <xdr:col>10</xdr:col>
      <xdr:colOff>381000</xdr:colOff>
      <xdr:row>98</xdr:row>
      <xdr:rowOff>38100</xdr:rowOff>
    </xdr:from>
    <xdr:to>
      <xdr:col>16</xdr:col>
      <xdr:colOff>85725</xdr:colOff>
      <xdr:row>105</xdr:row>
      <xdr:rowOff>66675</xdr:rowOff>
    </xdr:to>
    <xdr:pic>
      <xdr:nvPicPr>
        <xdr:cNvPr id="170" name="Picture 175" descr="karting 2"/>
        <xdr:cNvPicPr preferRelativeResize="1">
          <a:picLocks noChangeAspect="1"/>
        </xdr:cNvPicPr>
      </xdr:nvPicPr>
      <xdr:blipFill>
        <a:blip r:embed="rId8">
          <a:clrChange>
            <a:clrFrom>
              <a:srgbClr val="FFFFFF"/>
            </a:clrFrom>
            <a:clrTo>
              <a:srgbClr val="FFFFFF">
                <a:alpha val="0"/>
              </a:srgbClr>
            </a:clrTo>
          </a:clrChange>
        </a:blip>
        <a:srcRect l="10134" t="17108" r="9458" b="17158"/>
        <a:stretch>
          <a:fillRect/>
        </a:stretch>
      </xdr:blipFill>
      <xdr:spPr>
        <a:xfrm>
          <a:off x="5800725" y="15163800"/>
          <a:ext cx="1590675" cy="971550"/>
        </a:xfrm>
        <a:prstGeom prst="rect">
          <a:avLst/>
        </a:prstGeom>
        <a:noFill/>
        <a:ln w="9525" cmpd="sng">
          <a:noFill/>
        </a:ln>
      </xdr:spPr>
    </xdr:pic>
    <xdr:clientData/>
  </xdr:twoCellAnchor>
  <xdr:twoCellAnchor>
    <xdr:from>
      <xdr:col>10</xdr:col>
      <xdr:colOff>381000</xdr:colOff>
      <xdr:row>154</xdr:row>
      <xdr:rowOff>57150</xdr:rowOff>
    </xdr:from>
    <xdr:to>
      <xdr:col>16</xdr:col>
      <xdr:colOff>114300</xdr:colOff>
      <xdr:row>161</xdr:row>
      <xdr:rowOff>28575</xdr:rowOff>
    </xdr:to>
    <xdr:pic>
      <xdr:nvPicPr>
        <xdr:cNvPr id="171" name="Picture 176" descr="karting 2"/>
        <xdr:cNvPicPr preferRelativeResize="1">
          <a:picLocks noChangeAspect="1"/>
        </xdr:cNvPicPr>
      </xdr:nvPicPr>
      <xdr:blipFill>
        <a:blip r:embed="rId3">
          <a:clrChange>
            <a:clrFrom>
              <a:srgbClr val="FFFFFF"/>
            </a:clrFrom>
            <a:clrTo>
              <a:srgbClr val="FFFFFF">
                <a:alpha val="0"/>
              </a:srgbClr>
            </a:clrTo>
          </a:clrChange>
        </a:blip>
        <a:srcRect l="10134" t="17108" r="9458" b="17158"/>
        <a:stretch>
          <a:fillRect/>
        </a:stretch>
      </xdr:blipFill>
      <xdr:spPr>
        <a:xfrm>
          <a:off x="5800725" y="23583900"/>
          <a:ext cx="1619250" cy="914400"/>
        </a:xfrm>
        <a:prstGeom prst="rect">
          <a:avLst/>
        </a:prstGeom>
        <a:noFill/>
        <a:ln w="9525" cmpd="sng">
          <a:noFill/>
        </a:ln>
      </xdr:spPr>
    </xdr:pic>
    <xdr:clientData/>
  </xdr:twoCellAnchor>
  <xdr:twoCellAnchor>
    <xdr:from>
      <xdr:col>3</xdr:col>
      <xdr:colOff>638175</xdr:colOff>
      <xdr:row>106</xdr:row>
      <xdr:rowOff>38100</xdr:rowOff>
    </xdr:from>
    <xdr:to>
      <xdr:col>9</xdr:col>
      <xdr:colOff>95250</xdr:colOff>
      <xdr:row>113</xdr:row>
      <xdr:rowOff>66675</xdr:rowOff>
    </xdr:to>
    <xdr:pic>
      <xdr:nvPicPr>
        <xdr:cNvPr id="172" name="Picture 177" descr="karting 2"/>
        <xdr:cNvPicPr preferRelativeResize="1">
          <a:picLocks noChangeAspect="1"/>
        </xdr:cNvPicPr>
      </xdr:nvPicPr>
      <xdr:blipFill>
        <a:blip r:embed="rId8">
          <a:clrChange>
            <a:clrFrom>
              <a:srgbClr val="FFFFFF"/>
            </a:clrFrom>
            <a:clrTo>
              <a:srgbClr val="FFFFFF">
                <a:alpha val="0"/>
              </a:srgbClr>
            </a:clrTo>
          </a:clrChange>
        </a:blip>
        <a:srcRect l="10134" t="17108" r="9458" b="17158"/>
        <a:stretch>
          <a:fillRect/>
        </a:stretch>
      </xdr:blipFill>
      <xdr:spPr>
        <a:xfrm>
          <a:off x="3152775" y="16363950"/>
          <a:ext cx="1600200" cy="971550"/>
        </a:xfrm>
        <a:prstGeom prst="rect">
          <a:avLst/>
        </a:prstGeom>
        <a:noFill/>
        <a:ln w="9525" cmpd="sng">
          <a:noFill/>
        </a:ln>
      </xdr:spPr>
    </xdr:pic>
    <xdr:clientData/>
  </xdr:twoCellAnchor>
  <xdr:twoCellAnchor>
    <xdr:from>
      <xdr:col>10</xdr:col>
      <xdr:colOff>381000</xdr:colOff>
      <xdr:row>114</xdr:row>
      <xdr:rowOff>38100</xdr:rowOff>
    </xdr:from>
    <xdr:to>
      <xdr:col>16</xdr:col>
      <xdr:colOff>85725</xdr:colOff>
      <xdr:row>121</xdr:row>
      <xdr:rowOff>66675</xdr:rowOff>
    </xdr:to>
    <xdr:pic>
      <xdr:nvPicPr>
        <xdr:cNvPr id="173" name="Picture 178" descr="karting 2"/>
        <xdr:cNvPicPr preferRelativeResize="1">
          <a:picLocks noChangeAspect="1"/>
        </xdr:cNvPicPr>
      </xdr:nvPicPr>
      <xdr:blipFill>
        <a:blip r:embed="rId8">
          <a:clrChange>
            <a:clrFrom>
              <a:srgbClr val="FFFFFF"/>
            </a:clrFrom>
            <a:clrTo>
              <a:srgbClr val="FFFFFF">
                <a:alpha val="0"/>
              </a:srgbClr>
            </a:clrTo>
          </a:clrChange>
        </a:blip>
        <a:srcRect l="10134" t="17108" r="9458" b="17158"/>
        <a:stretch>
          <a:fillRect/>
        </a:stretch>
      </xdr:blipFill>
      <xdr:spPr>
        <a:xfrm>
          <a:off x="5800725" y="17564100"/>
          <a:ext cx="1590675" cy="971550"/>
        </a:xfrm>
        <a:prstGeom prst="rect">
          <a:avLst/>
        </a:prstGeom>
        <a:noFill/>
        <a:ln w="9525" cmpd="sng">
          <a:noFill/>
        </a:ln>
      </xdr:spPr>
    </xdr:pic>
    <xdr:clientData/>
  </xdr:twoCellAnchor>
  <xdr:twoCellAnchor>
    <xdr:from>
      <xdr:col>3</xdr:col>
      <xdr:colOff>638175</xdr:colOff>
      <xdr:row>122</xdr:row>
      <xdr:rowOff>38100</xdr:rowOff>
    </xdr:from>
    <xdr:to>
      <xdr:col>9</xdr:col>
      <xdr:colOff>95250</xdr:colOff>
      <xdr:row>129</xdr:row>
      <xdr:rowOff>66675</xdr:rowOff>
    </xdr:to>
    <xdr:pic>
      <xdr:nvPicPr>
        <xdr:cNvPr id="174" name="Picture 179" descr="karting 2"/>
        <xdr:cNvPicPr preferRelativeResize="1">
          <a:picLocks noChangeAspect="1"/>
        </xdr:cNvPicPr>
      </xdr:nvPicPr>
      <xdr:blipFill>
        <a:blip r:embed="rId8">
          <a:clrChange>
            <a:clrFrom>
              <a:srgbClr val="FFFFFF"/>
            </a:clrFrom>
            <a:clrTo>
              <a:srgbClr val="FFFFFF">
                <a:alpha val="0"/>
              </a:srgbClr>
            </a:clrTo>
          </a:clrChange>
        </a:blip>
        <a:srcRect l="10134" t="17108" r="9458" b="17158"/>
        <a:stretch>
          <a:fillRect/>
        </a:stretch>
      </xdr:blipFill>
      <xdr:spPr>
        <a:xfrm>
          <a:off x="3152775" y="18764250"/>
          <a:ext cx="1600200" cy="971550"/>
        </a:xfrm>
        <a:prstGeom prst="rect">
          <a:avLst/>
        </a:prstGeom>
        <a:noFill/>
        <a:ln w="9525" cmpd="sng">
          <a:noFill/>
        </a:ln>
      </xdr:spPr>
    </xdr:pic>
    <xdr:clientData/>
  </xdr:twoCellAnchor>
  <xdr:twoCellAnchor>
    <xdr:from>
      <xdr:col>10</xdr:col>
      <xdr:colOff>381000</xdr:colOff>
      <xdr:row>130</xdr:row>
      <xdr:rowOff>38100</xdr:rowOff>
    </xdr:from>
    <xdr:to>
      <xdr:col>16</xdr:col>
      <xdr:colOff>85725</xdr:colOff>
      <xdr:row>137</xdr:row>
      <xdr:rowOff>66675</xdr:rowOff>
    </xdr:to>
    <xdr:pic>
      <xdr:nvPicPr>
        <xdr:cNvPr id="175" name="Picture 180" descr="karting 2"/>
        <xdr:cNvPicPr preferRelativeResize="1">
          <a:picLocks noChangeAspect="1"/>
        </xdr:cNvPicPr>
      </xdr:nvPicPr>
      <xdr:blipFill>
        <a:blip r:embed="rId8">
          <a:clrChange>
            <a:clrFrom>
              <a:srgbClr val="FFFFFF"/>
            </a:clrFrom>
            <a:clrTo>
              <a:srgbClr val="FFFFFF">
                <a:alpha val="0"/>
              </a:srgbClr>
            </a:clrTo>
          </a:clrChange>
        </a:blip>
        <a:srcRect l="10134" t="17108" r="9458" b="17158"/>
        <a:stretch>
          <a:fillRect/>
        </a:stretch>
      </xdr:blipFill>
      <xdr:spPr>
        <a:xfrm>
          <a:off x="5800725" y="19964400"/>
          <a:ext cx="1590675" cy="971550"/>
        </a:xfrm>
        <a:prstGeom prst="rect">
          <a:avLst/>
        </a:prstGeom>
        <a:noFill/>
        <a:ln w="9525" cmpd="sng">
          <a:noFill/>
        </a:ln>
      </xdr:spPr>
    </xdr:pic>
    <xdr:clientData/>
  </xdr:twoCellAnchor>
  <xdr:twoCellAnchor>
    <xdr:from>
      <xdr:col>3</xdr:col>
      <xdr:colOff>638175</xdr:colOff>
      <xdr:row>138</xdr:row>
      <xdr:rowOff>47625</xdr:rowOff>
    </xdr:from>
    <xdr:to>
      <xdr:col>9</xdr:col>
      <xdr:colOff>95250</xdr:colOff>
      <xdr:row>145</xdr:row>
      <xdr:rowOff>76200</xdr:rowOff>
    </xdr:to>
    <xdr:pic>
      <xdr:nvPicPr>
        <xdr:cNvPr id="176" name="Picture 181" descr="karting 2"/>
        <xdr:cNvPicPr preferRelativeResize="1">
          <a:picLocks noChangeAspect="1"/>
        </xdr:cNvPicPr>
      </xdr:nvPicPr>
      <xdr:blipFill>
        <a:blip r:embed="rId8">
          <a:clrChange>
            <a:clrFrom>
              <a:srgbClr val="FFFFFF"/>
            </a:clrFrom>
            <a:clrTo>
              <a:srgbClr val="FFFFFF">
                <a:alpha val="0"/>
              </a:srgbClr>
            </a:clrTo>
          </a:clrChange>
        </a:blip>
        <a:srcRect l="10134" t="17108" r="9458" b="17158"/>
        <a:stretch>
          <a:fillRect/>
        </a:stretch>
      </xdr:blipFill>
      <xdr:spPr>
        <a:xfrm>
          <a:off x="3152775" y="21174075"/>
          <a:ext cx="1600200" cy="971550"/>
        </a:xfrm>
        <a:prstGeom prst="rect">
          <a:avLst/>
        </a:prstGeom>
        <a:noFill/>
        <a:ln w="9525" cmpd="sng">
          <a:noFill/>
        </a:ln>
      </xdr:spPr>
    </xdr:pic>
    <xdr:clientData/>
  </xdr:twoCellAnchor>
  <xdr:twoCellAnchor>
    <xdr:from>
      <xdr:col>10</xdr:col>
      <xdr:colOff>381000</xdr:colOff>
      <xdr:row>146</xdr:row>
      <xdr:rowOff>38100</xdr:rowOff>
    </xdr:from>
    <xdr:to>
      <xdr:col>16</xdr:col>
      <xdr:colOff>85725</xdr:colOff>
      <xdr:row>153</xdr:row>
      <xdr:rowOff>66675</xdr:rowOff>
    </xdr:to>
    <xdr:pic>
      <xdr:nvPicPr>
        <xdr:cNvPr id="177" name="Picture 182" descr="karting 2"/>
        <xdr:cNvPicPr preferRelativeResize="1">
          <a:picLocks noChangeAspect="1"/>
        </xdr:cNvPicPr>
      </xdr:nvPicPr>
      <xdr:blipFill>
        <a:blip r:embed="rId8">
          <a:clrChange>
            <a:clrFrom>
              <a:srgbClr val="FFFFFF"/>
            </a:clrFrom>
            <a:clrTo>
              <a:srgbClr val="FFFFFF">
                <a:alpha val="0"/>
              </a:srgbClr>
            </a:clrTo>
          </a:clrChange>
        </a:blip>
        <a:srcRect l="10134" t="17108" r="9458" b="17158"/>
        <a:stretch>
          <a:fillRect/>
        </a:stretch>
      </xdr:blipFill>
      <xdr:spPr>
        <a:xfrm>
          <a:off x="5800725" y="22364700"/>
          <a:ext cx="1590675" cy="971550"/>
        </a:xfrm>
        <a:prstGeom prst="rect">
          <a:avLst/>
        </a:prstGeom>
        <a:noFill/>
        <a:ln w="9525" cmpd="sng">
          <a:noFill/>
        </a:ln>
      </xdr:spPr>
    </xdr:pic>
    <xdr:clientData/>
  </xdr:twoCellAnchor>
  <xdr:twoCellAnchor>
    <xdr:from>
      <xdr:col>3</xdr:col>
      <xdr:colOff>638175</xdr:colOff>
      <xdr:row>154</xdr:row>
      <xdr:rowOff>19050</xdr:rowOff>
    </xdr:from>
    <xdr:to>
      <xdr:col>9</xdr:col>
      <xdr:colOff>95250</xdr:colOff>
      <xdr:row>161</xdr:row>
      <xdr:rowOff>47625</xdr:rowOff>
    </xdr:to>
    <xdr:pic>
      <xdr:nvPicPr>
        <xdr:cNvPr id="178" name="Picture 183" descr="karting 2"/>
        <xdr:cNvPicPr preferRelativeResize="1">
          <a:picLocks noChangeAspect="1"/>
        </xdr:cNvPicPr>
      </xdr:nvPicPr>
      <xdr:blipFill>
        <a:blip r:embed="rId8">
          <a:clrChange>
            <a:clrFrom>
              <a:srgbClr val="FFFFFF"/>
            </a:clrFrom>
            <a:clrTo>
              <a:srgbClr val="FFFFFF">
                <a:alpha val="0"/>
              </a:srgbClr>
            </a:clrTo>
          </a:clrChange>
        </a:blip>
        <a:srcRect l="10134" t="17108" r="9458" b="17158"/>
        <a:stretch>
          <a:fillRect/>
        </a:stretch>
      </xdr:blipFill>
      <xdr:spPr>
        <a:xfrm>
          <a:off x="3152775" y="23545800"/>
          <a:ext cx="1600200" cy="971550"/>
        </a:xfrm>
        <a:prstGeom prst="rect">
          <a:avLst/>
        </a:prstGeom>
        <a:noFill/>
        <a:ln w="9525" cmpd="sng">
          <a:noFill/>
        </a:ln>
      </xdr:spPr>
    </xdr:pic>
    <xdr:clientData/>
  </xdr:twoCellAnchor>
  <xdr:twoCellAnchor>
    <xdr:from>
      <xdr:col>3</xdr:col>
      <xdr:colOff>800100</xdr:colOff>
      <xdr:row>81</xdr:row>
      <xdr:rowOff>66675</xdr:rowOff>
    </xdr:from>
    <xdr:to>
      <xdr:col>4</xdr:col>
      <xdr:colOff>9525</xdr:colOff>
      <xdr:row>82</xdr:row>
      <xdr:rowOff>0</xdr:rowOff>
    </xdr:to>
    <xdr:sp>
      <xdr:nvSpPr>
        <xdr:cNvPr id="179" name="Oval 203"/>
        <xdr:cNvSpPr>
          <a:spLocks/>
        </xdr:cNvSpPr>
      </xdr:nvSpPr>
      <xdr:spPr>
        <a:xfrm>
          <a:off x="3314700" y="12534900"/>
          <a:ext cx="228600" cy="1905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0</xdr:row>
      <xdr:rowOff>0</xdr:rowOff>
    </xdr:from>
    <xdr:to>
      <xdr:col>12</xdr:col>
      <xdr:colOff>104775</xdr:colOff>
      <xdr:row>2</xdr:row>
      <xdr:rowOff>228600</xdr:rowOff>
    </xdr:to>
    <xdr:pic>
      <xdr:nvPicPr>
        <xdr:cNvPr id="180" name="Picture 206" descr="AIR FRANCE logo"/>
        <xdr:cNvPicPr preferRelativeResize="1">
          <a:picLocks noChangeAspect="1"/>
        </xdr:cNvPicPr>
      </xdr:nvPicPr>
      <xdr:blipFill>
        <a:blip r:embed="rId10"/>
        <a:stretch>
          <a:fillRect/>
        </a:stretch>
      </xdr:blipFill>
      <xdr:spPr>
        <a:xfrm>
          <a:off x="4667250" y="0"/>
          <a:ext cx="177165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6</xdr:row>
      <xdr:rowOff>9525</xdr:rowOff>
    </xdr:from>
    <xdr:to>
      <xdr:col>6</xdr:col>
      <xdr:colOff>0</xdr:colOff>
      <xdr:row>9</xdr:row>
      <xdr:rowOff>0</xdr:rowOff>
    </xdr:to>
    <xdr:pic>
      <xdr:nvPicPr>
        <xdr:cNvPr id="1" name="Picture 6" descr="AIR FRANCE logo"/>
        <xdr:cNvPicPr preferRelativeResize="1">
          <a:picLocks noChangeAspect="1"/>
        </xdr:cNvPicPr>
      </xdr:nvPicPr>
      <xdr:blipFill>
        <a:blip r:embed="rId1"/>
        <a:stretch>
          <a:fillRect/>
        </a:stretch>
      </xdr:blipFill>
      <xdr:spPr>
        <a:xfrm>
          <a:off x="2905125" y="1247775"/>
          <a:ext cx="16287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
  <dimension ref="A1:O317"/>
  <sheetViews>
    <sheetView showRowColHeaders="0" zoomScalePageLayoutView="0" workbookViewId="0" topLeftCell="A1">
      <pane ySplit="1" topLeftCell="A41" activePane="bottomLeft" state="frozen"/>
      <selection pane="topLeft" activeCell="A1" sqref="A1"/>
      <selection pane="bottomLeft" activeCell="A1" sqref="A1"/>
    </sheetView>
  </sheetViews>
  <sheetFormatPr defaultColWidth="11.421875" defaultRowHeight="12.75"/>
  <cols>
    <col min="1" max="1" width="2.140625" style="14" customWidth="1"/>
    <col min="2" max="2" width="20.7109375" style="13" customWidth="1"/>
    <col min="3" max="3" width="4.421875" style="11" customWidth="1"/>
    <col min="4" max="4" width="5.28125" style="11" customWidth="1"/>
    <col min="5" max="5" width="4.421875" style="12" customWidth="1"/>
    <col min="6" max="6" width="20.7109375" style="17" customWidth="1"/>
    <col min="7" max="9" width="20.7109375" style="17" hidden="1" customWidth="1"/>
    <col min="10" max="10" width="16.7109375" style="11" hidden="1" customWidth="1"/>
    <col min="11" max="11" width="5.57421875" style="11" customWidth="1"/>
    <col min="12" max="16384" width="11.421875" style="11" customWidth="1"/>
  </cols>
  <sheetData>
    <row r="1" spans="1:15" s="9" customFormat="1" ht="34.5" customHeight="1" thickBot="1">
      <c r="A1" s="1"/>
      <c r="B1" s="2" t="s">
        <v>0</v>
      </c>
      <c r="C1" s="3" t="s">
        <v>1</v>
      </c>
      <c r="D1" s="4"/>
      <c r="E1" s="5"/>
      <c r="F1" s="2" t="s">
        <v>95</v>
      </c>
      <c r="G1" s="6" t="s">
        <v>2</v>
      </c>
      <c r="H1" s="6" t="s">
        <v>3</v>
      </c>
      <c r="I1" s="6" t="s">
        <v>4</v>
      </c>
      <c r="J1" s="4">
        <v>1</v>
      </c>
      <c r="K1" s="7">
        <f>MAX(72-COUNTIF(F2:F73,""),72-COUNTIF(G2:G73,""))</f>
        <v>37</v>
      </c>
      <c r="L1" s="8"/>
      <c r="M1" s="4"/>
      <c r="N1" s="4"/>
      <c r="O1" s="4"/>
    </row>
    <row r="2" spans="1:9" ht="26.25" thickBot="1">
      <c r="A2" s="10"/>
      <c r="B2" s="88" t="s">
        <v>225</v>
      </c>
      <c r="E2" s="12">
        <v>1</v>
      </c>
      <c r="F2" s="245" t="s">
        <v>316</v>
      </c>
      <c r="G2" s="13"/>
      <c r="H2" s="13"/>
      <c r="I2" s="13"/>
    </row>
    <row r="3" spans="1:9" ht="13.5" thickBot="1">
      <c r="A3" s="10"/>
      <c r="B3" s="235" t="s">
        <v>326</v>
      </c>
      <c r="E3" s="12">
        <f>E2+1</f>
        <v>2</v>
      </c>
      <c r="F3" s="234" t="s">
        <v>319</v>
      </c>
      <c r="G3" s="18"/>
      <c r="H3" s="13"/>
      <c r="I3" s="13"/>
    </row>
    <row r="4" spans="1:9" ht="12.75">
      <c r="A4" s="10"/>
      <c r="B4" s="88" t="s">
        <v>155</v>
      </c>
      <c r="E4" s="12">
        <f aca="true" t="shared" si="0" ref="E4:E67">E3+1</f>
        <v>3</v>
      </c>
      <c r="F4" s="235" t="s">
        <v>328</v>
      </c>
      <c r="G4" s="13"/>
      <c r="H4" s="13"/>
      <c r="I4" s="13"/>
    </row>
    <row r="5" spans="1:9" ht="13.5" thickBot="1">
      <c r="A5" s="10"/>
      <c r="B5" s="88" t="s">
        <v>286</v>
      </c>
      <c r="E5" s="12">
        <f t="shared" si="0"/>
        <v>4</v>
      </c>
      <c r="F5" s="233" t="s">
        <v>347</v>
      </c>
      <c r="G5" s="13"/>
      <c r="H5" s="13"/>
      <c r="I5" s="13"/>
    </row>
    <row r="6" spans="1:9" ht="26.25" thickBot="1">
      <c r="A6" s="10"/>
      <c r="B6" s="88" t="s">
        <v>287</v>
      </c>
      <c r="E6" s="12">
        <f t="shared" si="0"/>
        <v>5</v>
      </c>
      <c r="F6" s="233" t="s">
        <v>323</v>
      </c>
      <c r="G6" s="13"/>
      <c r="H6" s="13"/>
      <c r="I6" s="13"/>
    </row>
    <row r="7" spans="1:9" ht="13.5" thickBot="1">
      <c r="A7" s="10"/>
      <c r="B7" s="235" t="s">
        <v>327</v>
      </c>
      <c r="E7" s="12">
        <f t="shared" si="0"/>
        <v>6</v>
      </c>
      <c r="F7" s="233" t="s">
        <v>338</v>
      </c>
      <c r="G7" s="13"/>
      <c r="H7" s="13"/>
      <c r="I7" s="13"/>
    </row>
    <row r="8" spans="1:9" ht="26.25" thickBot="1">
      <c r="A8" s="10"/>
      <c r="B8" s="13" t="s">
        <v>156</v>
      </c>
      <c r="E8" s="12">
        <f t="shared" si="0"/>
        <v>7</v>
      </c>
      <c r="F8" s="233" t="s">
        <v>331</v>
      </c>
      <c r="G8" s="13"/>
      <c r="H8" s="13"/>
      <c r="I8" s="13"/>
    </row>
    <row r="9" spans="1:9" ht="12.75">
      <c r="A9" s="10"/>
      <c r="B9" s="235" t="s">
        <v>328</v>
      </c>
      <c r="E9" s="12">
        <f t="shared" si="0"/>
        <v>8</v>
      </c>
      <c r="F9" s="235" t="s">
        <v>345</v>
      </c>
      <c r="G9" s="13"/>
      <c r="H9" s="13"/>
      <c r="I9" s="13"/>
    </row>
    <row r="10" spans="1:9" ht="13.5" thickBot="1">
      <c r="A10" s="11"/>
      <c r="B10" s="13" t="s">
        <v>288</v>
      </c>
      <c r="E10" s="12">
        <f t="shared" si="0"/>
        <v>9</v>
      </c>
      <c r="F10" s="233" t="s">
        <v>343</v>
      </c>
      <c r="G10" s="13"/>
      <c r="H10" s="13"/>
      <c r="I10" s="13"/>
    </row>
    <row r="11" spans="2:9" ht="13.5" thickBot="1">
      <c r="B11" s="13" t="s">
        <v>240</v>
      </c>
      <c r="E11" s="12">
        <f t="shared" si="0"/>
        <v>10</v>
      </c>
      <c r="F11" s="246" t="s">
        <v>320</v>
      </c>
      <c r="G11" s="13"/>
      <c r="H11" s="13"/>
      <c r="I11" s="13"/>
    </row>
    <row r="12" spans="2:9" ht="26.25" thickBot="1">
      <c r="B12" s="13" t="s">
        <v>289</v>
      </c>
      <c r="E12" s="12">
        <f t="shared" si="0"/>
        <v>11</v>
      </c>
      <c r="F12" s="233" t="s">
        <v>340</v>
      </c>
      <c r="G12" s="13"/>
      <c r="H12" s="13"/>
      <c r="I12" s="13"/>
    </row>
    <row r="13" spans="2:9" ht="13.5" thickBot="1">
      <c r="B13" s="235" t="s">
        <v>329</v>
      </c>
      <c r="E13" s="12">
        <f t="shared" si="0"/>
        <v>12</v>
      </c>
      <c r="F13" s="239" t="s">
        <v>358</v>
      </c>
      <c r="G13" s="13"/>
      <c r="H13" s="13"/>
      <c r="I13" s="13"/>
    </row>
    <row r="14" spans="2:11" ht="13.5" thickBot="1">
      <c r="B14" s="13" t="s">
        <v>257</v>
      </c>
      <c r="E14" s="12">
        <f t="shared" si="0"/>
        <v>13</v>
      </c>
      <c r="F14" s="233" t="s">
        <v>333</v>
      </c>
      <c r="G14" s="13"/>
      <c r="H14" s="13"/>
      <c r="I14" s="13"/>
      <c r="K14" s="15"/>
    </row>
    <row r="15" spans="2:9" ht="26.25" thickBot="1">
      <c r="B15" s="88" t="s">
        <v>233</v>
      </c>
      <c r="E15" s="12">
        <f t="shared" si="0"/>
        <v>14</v>
      </c>
      <c r="F15" s="233" t="s">
        <v>355</v>
      </c>
      <c r="G15" s="13"/>
      <c r="H15" s="13"/>
      <c r="I15" s="13"/>
    </row>
    <row r="16" spans="2:9" ht="13.5" thickBot="1">
      <c r="B16" s="235" t="s">
        <v>315</v>
      </c>
      <c r="E16" s="12">
        <f t="shared" si="0"/>
        <v>15</v>
      </c>
      <c r="F16" s="247" t="s">
        <v>348</v>
      </c>
      <c r="G16" s="13"/>
      <c r="H16" s="13"/>
      <c r="I16" s="13"/>
    </row>
    <row r="17" spans="2:9" ht="13.5" thickBot="1">
      <c r="B17" s="13" t="s">
        <v>283</v>
      </c>
      <c r="E17" s="12">
        <f t="shared" si="0"/>
        <v>16</v>
      </c>
      <c r="F17" s="233" t="s">
        <v>341</v>
      </c>
      <c r="G17" s="13"/>
      <c r="H17" s="13"/>
      <c r="I17" s="13"/>
    </row>
    <row r="18" spans="2:9" ht="13.5" thickBot="1">
      <c r="B18" s="13" t="s">
        <v>290</v>
      </c>
      <c r="E18" s="12">
        <f t="shared" si="0"/>
        <v>17</v>
      </c>
      <c r="F18" s="233" t="s">
        <v>325</v>
      </c>
      <c r="G18" s="13"/>
      <c r="H18" s="13"/>
      <c r="I18" s="13"/>
    </row>
    <row r="19" spans="2:9" ht="13.5" thickBot="1">
      <c r="B19" s="88" t="s">
        <v>171</v>
      </c>
      <c r="E19" s="12">
        <f t="shared" si="0"/>
        <v>18</v>
      </c>
      <c r="F19" s="233" t="s">
        <v>329</v>
      </c>
      <c r="G19" s="13"/>
      <c r="H19" s="13"/>
      <c r="I19" s="13"/>
    </row>
    <row r="20" spans="2:9" ht="13.5" thickBot="1">
      <c r="B20" s="13" t="s">
        <v>248</v>
      </c>
      <c r="E20" s="12">
        <f t="shared" si="0"/>
        <v>19</v>
      </c>
      <c r="F20" s="246" t="s">
        <v>324</v>
      </c>
      <c r="G20" s="13"/>
      <c r="H20" s="13"/>
      <c r="I20" s="13"/>
    </row>
    <row r="21" spans="2:9" ht="13.5" thickBot="1">
      <c r="B21" s="13" t="s">
        <v>108</v>
      </c>
      <c r="E21" s="12">
        <f t="shared" si="0"/>
        <v>20</v>
      </c>
      <c r="F21" s="233" t="s">
        <v>330</v>
      </c>
      <c r="G21" s="13"/>
      <c r="H21" s="13"/>
      <c r="I21" s="13"/>
    </row>
    <row r="22" spans="2:9" ht="13.5" thickBot="1">
      <c r="B22" s="88" t="s">
        <v>210</v>
      </c>
      <c r="E22" s="12">
        <f t="shared" si="0"/>
        <v>21</v>
      </c>
      <c r="F22" s="233" t="s">
        <v>337</v>
      </c>
      <c r="G22" s="13"/>
      <c r="H22" s="13"/>
      <c r="I22" s="13"/>
    </row>
    <row r="23" spans="2:9" ht="13.5" thickBot="1">
      <c r="B23" s="88" t="s">
        <v>291</v>
      </c>
      <c r="E23" s="12">
        <f t="shared" si="0"/>
        <v>22</v>
      </c>
      <c r="F23" s="233" t="s">
        <v>335</v>
      </c>
      <c r="G23" s="13"/>
      <c r="H23" s="13"/>
      <c r="I23" s="13"/>
    </row>
    <row r="24" spans="2:9" ht="13.5" thickBot="1">
      <c r="B24" s="88" t="s">
        <v>172</v>
      </c>
      <c r="E24" s="12">
        <f t="shared" si="0"/>
        <v>23</v>
      </c>
      <c r="F24" s="239" t="s">
        <v>357</v>
      </c>
      <c r="G24" s="13"/>
      <c r="H24" s="13"/>
      <c r="I24" s="13"/>
    </row>
    <row r="25" spans="2:9" ht="13.5" thickBot="1">
      <c r="B25" s="88" t="s">
        <v>292</v>
      </c>
      <c r="E25" s="12">
        <f t="shared" si="0"/>
        <v>24</v>
      </c>
      <c r="F25" s="233" t="s">
        <v>352</v>
      </c>
      <c r="G25" s="13"/>
      <c r="H25" s="13"/>
      <c r="I25" s="13"/>
    </row>
    <row r="26" spans="2:9" ht="13.5" thickBot="1">
      <c r="B26" s="13" t="s">
        <v>247</v>
      </c>
      <c r="E26" s="12">
        <f t="shared" si="0"/>
        <v>25</v>
      </c>
      <c r="F26" s="233" t="s">
        <v>327</v>
      </c>
      <c r="G26" s="13"/>
      <c r="H26" s="13"/>
      <c r="I26" s="13"/>
    </row>
    <row r="27" spans="2:9" ht="13.5" thickBot="1">
      <c r="B27" s="13" t="s">
        <v>293</v>
      </c>
      <c r="E27" s="12">
        <f t="shared" si="0"/>
        <v>26</v>
      </c>
      <c r="F27" s="233" t="s">
        <v>315</v>
      </c>
      <c r="G27" s="13"/>
      <c r="H27" s="13"/>
      <c r="I27" s="13"/>
    </row>
    <row r="28" spans="2:9" ht="13.5" thickBot="1">
      <c r="B28" s="241" t="s">
        <v>294</v>
      </c>
      <c r="E28" s="12">
        <f t="shared" si="0"/>
        <v>27</v>
      </c>
      <c r="F28" s="233" t="s">
        <v>334</v>
      </c>
      <c r="G28" s="13"/>
      <c r="H28" s="13"/>
      <c r="I28" s="13"/>
    </row>
    <row r="29" spans="2:9" ht="25.5">
      <c r="B29" s="88" t="s">
        <v>173</v>
      </c>
      <c r="E29" s="12">
        <f t="shared" si="0"/>
        <v>28</v>
      </c>
      <c r="F29" s="235" t="s">
        <v>342</v>
      </c>
      <c r="G29" s="13"/>
      <c r="H29" s="13"/>
      <c r="I29" s="13"/>
    </row>
    <row r="30" spans="2:9" ht="13.5" thickBot="1">
      <c r="B30" s="88" t="s">
        <v>109</v>
      </c>
      <c r="E30" s="12">
        <f t="shared" si="0"/>
        <v>29</v>
      </c>
      <c r="F30" s="233" t="s">
        <v>349</v>
      </c>
      <c r="G30" s="13"/>
      <c r="H30" s="13"/>
      <c r="I30" s="13"/>
    </row>
    <row r="31" spans="2:9" ht="13.5" thickBot="1">
      <c r="B31" s="13" t="s">
        <v>301</v>
      </c>
      <c r="E31" s="12">
        <f t="shared" si="0"/>
        <v>30</v>
      </c>
      <c r="F31" s="233" t="s">
        <v>318</v>
      </c>
      <c r="G31" s="13"/>
      <c r="H31" s="13"/>
      <c r="I31" s="13"/>
    </row>
    <row r="32" spans="2:9" ht="13.5" thickBot="1">
      <c r="B32" s="13" t="s">
        <v>122</v>
      </c>
      <c r="E32" s="12">
        <f t="shared" si="0"/>
        <v>31</v>
      </c>
      <c r="F32" s="233" t="s">
        <v>354</v>
      </c>
      <c r="G32" s="13"/>
      <c r="H32" s="13"/>
      <c r="I32" s="13"/>
    </row>
    <row r="33" spans="2:9" ht="13.5" thickBot="1">
      <c r="B33" s="13" t="s">
        <v>295</v>
      </c>
      <c r="E33" s="12">
        <f t="shared" si="0"/>
        <v>32</v>
      </c>
      <c r="F33" s="232" t="s">
        <v>346</v>
      </c>
      <c r="G33" s="13"/>
      <c r="H33" s="13"/>
      <c r="I33" s="13"/>
    </row>
    <row r="34" spans="2:9" ht="26.25" thickBot="1">
      <c r="B34" s="13" t="s">
        <v>296</v>
      </c>
      <c r="E34" s="12">
        <f t="shared" si="0"/>
        <v>33</v>
      </c>
      <c r="F34" s="233" t="s">
        <v>339</v>
      </c>
      <c r="G34" s="13"/>
      <c r="H34" s="13"/>
      <c r="I34" s="13"/>
    </row>
    <row r="35" spans="2:9" ht="13.5" thickBot="1">
      <c r="B35" s="13" t="s">
        <v>297</v>
      </c>
      <c r="E35" s="12">
        <f t="shared" si="0"/>
        <v>34</v>
      </c>
      <c r="F35" s="233" t="s">
        <v>336</v>
      </c>
      <c r="G35" s="13"/>
      <c r="H35" s="13"/>
      <c r="I35" s="13"/>
    </row>
    <row r="36" spans="2:9" ht="13.5" thickBot="1">
      <c r="B36" s="88" t="s">
        <v>212</v>
      </c>
      <c r="E36" s="12">
        <f t="shared" si="0"/>
        <v>35</v>
      </c>
      <c r="F36" s="233" t="s">
        <v>353</v>
      </c>
      <c r="G36" s="13"/>
      <c r="H36" s="13"/>
      <c r="I36" s="13"/>
    </row>
    <row r="37" spans="2:9" ht="13.5" thickBot="1">
      <c r="B37" s="88" t="s">
        <v>214</v>
      </c>
      <c r="E37" s="12">
        <f t="shared" si="0"/>
        <v>36</v>
      </c>
      <c r="F37" s="239" t="s">
        <v>356</v>
      </c>
      <c r="G37" s="13"/>
      <c r="H37" s="13"/>
      <c r="I37" s="13"/>
    </row>
    <row r="38" spans="2:9" ht="26.25" thickBot="1">
      <c r="B38" s="13" t="s">
        <v>281</v>
      </c>
      <c r="E38" s="12">
        <f t="shared" si="0"/>
        <v>37</v>
      </c>
      <c r="F38" s="233" t="s">
        <v>321</v>
      </c>
      <c r="G38" s="13"/>
      <c r="H38" s="13"/>
      <c r="I38" s="13"/>
    </row>
    <row r="39" spans="2:9" ht="12.75">
      <c r="B39" s="88" t="s">
        <v>298</v>
      </c>
      <c r="E39" s="12">
        <f t="shared" si="0"/>
        <v>38</v>
      </c>
      <c r="G39" s="13"/>
      <c r="H39" s="13"/>
      <c r="I39" s="13"/>
    </row>
    <row r="40" spans="2:9" ht="12.75">
      <c r="B40" s="13" t="s">
        <v>138</v>
      </c>
      <c r="E40" s="12">
        <f t="shared" si="0"/>
        <v>39</v>
      </c>
      <c r="G40" s="13"/>
      <c r="H40" s="13"/>
      <c r="I40" s="13"/>
    </row>
    <row r="41" spans="2:9" ht="12.75">
      <c r="B41" s="88" t="s">
        <v>157</v>
      </c>
      <c r="E41" s="12">
        <f t="shared" si="0"/>
        <v>40</v>
      </c>
      <c r="G41" s="13"/>
      <c r="H41" s="13"/>
      <c r="I41" s="13"/>
    </row>
    <row r="42" spans="2:9" ht="12.75">
      <c r="B42" s="88" t="s">
        <v>216</v>
      </c>
      <c r="E42" s="12">
        <f t="shared" si="0"/>
        <v>41</v>
      </c>
      <c r="G42" s="13"/>
      <c r="H42" s="13"/>
      <c r="I42" s="13"/>
    </row>
    <row r="43" spans="2:9" ht="12.75">
      <c r="B43" s="88" t="s">
        <v>215</v>
      </c>
      <c r="E43" s="12">
        <f t="shared" si="0"/>
        <v>42</v>
      </c>
      <c r="F43" s="13"/>
      <c r="G43" s="13"/>
      <c r="H43" s="13"/>
      <c r="I43" s="13"/>
    </row>
    <row r="44" spans="2:9" ht="12.75">
      <c r="B44" s="88" t="s">
        <v>299</v>
      </c>
      <c r="E44" s="12">
        <f t="shared" si="0"/>
        <v>43</v>
      </c>
      <c r="F44" s="13"/>
      <c r="G44" s="13"/>
      <c r="H44" s="13"/>
      <c r="I44" s="13"/>
    </row>
    <row r="45" spans="2:9" ht="12.75">
      <c r="B45" s="88" t="s">
        <v>5</v>
      </c>
      <c r="E45" s="12">
        <f t="shared" si="0"/>
        <v>44</v>
      </c>
      <c r="F45" s="13"/>
      <c r="G45" s="13"/>
      <c r="H45" s="13"/>
      <c r="I45" s="13"/>
    </row>
    <row r="46" spans="2:9" ht="12.75">
      <c r="B46" s="13" t="s">
        <v>274</v>
      </c>
      <c r="E46" s="12">
        <f t="shared" si="0"/>
        <v>45</v>
      </c>
      <c r="F46" s="13"/>
      <c r="G46" s="13"/>
      <c r="H46" s="13"/>
      <c r="I46" s="13"/>
    </row>
    <row r="47" spans="2:9" ht="12.75">
      <c r="B47" s="13" t="s">
        <v>217</v>
      </c>
      <c r="E47" s="12">
        <f t="shared" si="0"/>
        <v>46</v>
      </c>
      <c r="F47" s="13"/>
      <c r="G47" s="13"/>
      <c r="H47" s="13"/>
      <c r="I47" s="13"/>
    </row>
    <row r="48" spans="2:9" ht="12.75">
      <c r="B48" s="88" t="s">
        <v>110</v>
      </c>
      <c r="E48" s="12">
        <f t="shared" si="0"/>
        <v>47</v>
      </c>
      <c r="F48" s="13"/>
      <c r="G48" s="13"/>
      <c r="H48" s="13"/>
      <c r="I48" s="13"/>
    </row>
    <row r="49" spans="2:9" ht="12.75">
      <c r="B49" s="235" t="s">
        <v>330</v>
      </c>
      <c r="E49" s="12">
        <f t="shared" si="0"/>
        <v>48</v>
      </c>
      <c r="F49" s="13"/>
      <c r="G49" s="13"/>
      <c r="H49" s="13"/>
      <c r="I49" s="13"/>
    </row>
    <row r="50" spans="2:9" ht="12.75">
      <c r="B50" s="13" t="s">
        <v>300</v>
      </c>
      <c r="E50" s="12">
        <f t="shared" si="0"/>
        <v>49</v>
      </c>
      <c r="F50" s="13"/>
      <c r="G50" s="13"/>
      <c r="H50" s="13"/>
      <c r="I50" s="13"/>
    </row>
    <row r="51" spans="2:9" ht="12.75">
      <c r="B51" s="13" t="s">
        <v>228</v>
      </c>
      <c r="E51" s="12">
        <f t="shared" si="0"/>
        <v>50</v>
      </c>
      <c r="F51" s="13"/>
      <c r="G51" s="13"/>
      <c r="H51" s="13"/>
      <c r="I51" s="13"/>
    </row>
    <row r="52" spans="2:9" ht="12.75">
      <c r="B52" s="13" t="s">
        <v>100</v>
      </c>
      <c r="E52" s="12">
        <f t="shared" si="0"/>
        <v>51</v>
      </c>
      <c r="F52" s="13"/>
      <c r="G52" s="13"/>
      <c r="H52" s="13"/>
      <c r="I52" s="13"/>
    </row>
    <row r="53" spans="2:9" ht="12.75">
      <c r="B53" s="13" t="s">
        <v>6</v>
      </c>
      <c r="E53" s="12">
        <f t="shared" si="0"/>
        <v>52</v>
      </c>
      <c r="F53" s="13"/>
      <c r="G53" s="13"/>
      <c r="H53" s="13"/>
      <c r="I53" s="13"/>
    </row>
    <row r="54" spans="2:9" ht="25.5">
      <c r="B54" s="235" t="s">
        <v>331</v>
      </c>
      <c r="E54" s="12">
        <f t="shared" si="0"/>
        <v>53</v>
      </c>
      <c r="F54" s="13"/>
      <c r="G54" s="13"/>
      <c r="H54" s="13"/>
      <c r="I54" s="13"/>
    </row>
    <row r="55" spans="2:9" ht="25.5">
      <c r="B55" s="240" t="s">
        <v>316</v>
      </c>
      <c r="E55" s="12">
        <f t="shared" si="0"/>
        <v>54</v>
      </c>
      <c r="F55" s="13"/>
      <c r="G55" s="13"/>
      <c r="H55" s="13"/>
      <c r="I55" s="13"/>
    </row>
    <row r="56" spans="2:9" ht="12.75">
      <c r="B56" s="13" t="s">
        <v>126</v>
      </c>
      <c r="E56" s="12">
        <f t="shared" si="0"/>
        <v>55</v>
      </c>
      <c r="F56" s="13"/>
      <c r="G56" s="13"/>
      <c r="H56" s="13"/>
      <c r="I56" s="13"/>
    </row>
    <row r="57" spans="2:9" ht="12.75">
      <c r="B57" s="88" t="s">
        <v>111</v>
      </c>
      <c r="E57" s="12">
        <f t="shared" si="0"/>
        <v>56</v>
      </c>
      <c r="F57" s="13"/>
      <c r="G57" s="13"/>
      <c r="H57" s="13"/>
      <c r="I57" s="13"/>
    </row>
    <row r="58" spans="2:9" ht="12.75">
      <c r="B58" s="88" t="s">
        <v>139</v>
      </c>
      <c r="E58" s="12">
        <f t="shared" si="0"/>
        <v>57</v>
      </c>
      <c r="F58" s="13"/>
      <c r="G58" s="13"/>
      <c r="H58" s="13"/>
      <c r="I58" s="13"/>
    </row>
    <row r="59" spans="2:9" ht="12.75">
      <c r="B59" s="13" t="s">
        <v>277</v>
      </c>
      <c r="E59" s="12">
        <f t="shared" si="0"/>
        <v>58</v>
      </c>
      <c r="F59" s="13"/>
      <c r="G59" s="13"/>
      <c r="H59" s="13"/>
      <c r="I59" s="13"/>
    </row>
    <row r="60" spans="2:9" ht="12.75">
      <c r="B60" s="13" t="s">
        <v>7</v>
      </c>
      <c r="E60" s="12">
        <f t="shared" si="0"/>
        <v>59</v>
      </c>
      <c r="F60" s="13"/>
      <c r="G60" s="13"/>
      <c r="H60" s="13"/>
      <c r="I60" s="13"/>
    </row>
    <row r="61" spans="2:9" ht="12.75">
      <c r="B61" s="13" t="s">
        <v>8</v>
      </c>
      <c r="E61" s="12">
        <f t="shared" si="0"/>
        <v>60</v>
      </c>
      <c r="F61" s="13"/>
      <c r="G61" s="13"/>
      <c r="H61" s="13"/>
      <c r="I61" s="13"/>
    </row>
    <row r="62" spans="2:9" ht="12.75">
      <c r="B62" s="88" t="s">
        <v>9</v>
      </c>
      <c r="E62" s="12">
        <f t="shared" si="0"/>
        <v>61</v>
      </c>
      <c r="F62" s="13"/>
      <c r="G62" s="13"/>
      <c r="H62" s="13"/>
      <c r="I62" s="13"/>
    </row>
    <row r="63" spans="2:9" ht="12.75">
      <c r="B63" s="13" t="s">
        <v>140</v>
      </c>
      <c r="E63" s="12">
        <f t="shared" si="0"/>
        <v>62</v>
      </c>
      <c r="F63" s="13"/>
      <c r="G63" s="13"/>
      <c r="H63" s="13"/>
      <c r="I63" s="13"/>
    </row>
    <row r="64" spans="2:9" ht="12.75">
      <c r="B64" s="13" t="s">
        <v>158</v>
      </c>
      <c r="E64" s="12">
        <f t="shared" si="0"/>
        <v>63</v>
      </c>
      <c r="F64" s="13"/>
      <c r="G64" s="13"/>
      <c r="H64" s="13"/>
      <c r="I64" s="13"/>
    </row>
    <row r="65" spans="2:9" ht="12.75">
      <c r="B65" s="13" t="s">
        <v>127</v>
      </c>
      <c r="E65" s="12">
        <f t="shared" si="0"/>
        <v>64</v>
      </c>
      <c r="F65" s="13"/>
      <c r="G65" s="13"/>
      <c r="H65" s="13"/>
      <c r="I65" s="13"/>
    </row>
    <row r="66" spans="2:9" ht="12.75">
      <c r="B66" s="13" t="s">
        <v>260</v>
      </c>
      <c r="E66" s="12">
        <f t="shared" si="0"/>
        <v>65</v>
      </c>
      <c r="F66" s="13"/>
      <c r="G66" s="13"/>
      <c r="H66" s="13"/>
      <c r="I66" s="13"/>
    </row>
    <row r="67" spans="2:9" ht="12.75">
      <c r="B67" s="13" t="s">
        <v>259</v>
      </c>
      <c r="E67" s="12">
        <f t="shared" si="0"/>
        <v>66</v>
      </c>
      <c r="F67" s="13"/>
      <c r="G67" s="13"/>
      <c r="H67" s="13"/>
      <c r="I67" s="13"/>
    </row>
    <row r="68" spans="2:9" ht="12.75">
      <c r="B68" s="88" t="s">
        <v>128</v>
      </c>
      <c r="E68" s="12">
        <f aca="true" t="shared" si="1" ref="E68:E73">E67+1</f>
        <v>67</v>
      </c>
      <c r="F68" s="13"/>
      <c r="G68" s="13"/>
      <c r="H68" s="13"/>
      <c r="I68" s="13"/>
    </row>
    <row r="69" spans="2:9" ht="12.75">
      <c r="B69" s="13" t="s">
        <v>235</v>
      </c>
      <c r="E69" s="12">
        <f t="shared" si="1"/>
        <v>68</v>
      </c>
      <c r="F69" s="13"/>
      <c r="G69" s="13"/>
      <c r="H69" s="13"/>
      <c r="I69" s="13"/>
    </row>
    <row r="70" spans="2:9" ht="12.75">
      <c r="B70" s="235" t="s">
        <v>317</v>
      </c>
      <c r="E70" s="12">
        <f t="shared" si="1"/>
        <v>69</v>
      </c>
      <c r="F70" s="13"/>
      <c r="G70" s="13"/>
      <c r="H70" s="13"/>
      <c r="I70" s="13"/>
    </row>
    <row r="71" spans="2:9" ht="25.5">
      <c r="B71" s="235" t="s">
        <v>332</v>
      </c>
      <c r="E71" s="12">
        <f t="shared" si="1"/>
        <v>70</v>
      </c>
      <c r="F71" s="13"/>
      <c r="G71" s="13"/>
      <c r="H71" s="13"/>
      <c r="I71" s="13"/>
    </row>
    <row r="72" spans="2:9" ht="12.75">
      <c r="B72" s="13" t="s">
        <v>120</v>
      </c>
      <c r="E72" s="12">
        <f t="shared" si="1"/>
        <v>71</v>
      </c>
      <c r="F72" s="13"/>
      <c r="G72" s="13"/>
      <c r="H72" s="13"/>
      <c r="I72" s="13"/>
    </row>
    <row r="73" spans="2:9" ht="12.75">
      <c r="B73" s="13" t="s">
        <v>141</v>
      </c>
      <c r="E73" s="12">
        <f t="shared" si="1"/>
        <v>72</v>
      </c>
      <c r="F73" s="13"/>
      <c r="G73" s="13"/>
      <c r="H73" s="13"/>
      <c r="I73" s="13"/>
    </row>
    <row r="74" spans="2:6" ht="12.75">
      <c r="B74" s="13" t="s">
        <v>201</v>
      </c>
      <c r="F74" s="16" t="s">
        <v>47</v>
      </c>
    </row>
    <row r="75" ht="12.75">
      <c r="B75" s="13" t="s">
        <v>131</v>
      </c>
    </row>
    <row r="76" ht="12.75">
      <c r="B76" s="13" t="s">
        <v>242</v>
      </c>
    </row>
    <row r="77" ht="12.75">
      <c r="B77" s="13" t="s">
        <v>218</v>
      </c>
    </row>
    <row r="78" ht="12.75">
      <c r="B78" s="13" t="s">
        <v>219</v>
      </c>
    </row>
    <row r="79" ht="12.75">
      <c r="B79" s="13" t="s">
        <v>178</v>
      </c>
    </row>
    <row r="80" ht="12.75">
      <c r="B80" s="13" t="s">
        <v>252</v>
      </c>
    </row>
    <row r="81" ht="12.75">
      <c r="B81" s="13" t="s">
        <v>10</v>
      </c>
    </row>
    <row r="82" ht="12.75">
      <c r="B82" s="13" t="s">
        <v>121</v>
      </c>
    </row>
    <row r="83" ht="12.75">
      <c r="B83" s="88" t="s">
        <v>208</v>
      </c>
    </row>
    <row r="84" ht="12.75">
      <c r="B84" s="88" t="s">
        <v>159</v>
      </c>
    </row>
    <row r="85" ht="12.75">
      <c r="B85" s="13" t="s">
        <v>255</v>
      </c>
    </row>
    <row r="86" ht="12.75">
      <c r="B86" s="13" t="s">
        <v>254</v>
      </c>
    </row>
    <row r="87" ht="12.75">
      <c r="B87" s="88" t="s">
        <v>11</v>
      </c>
    </row>
    <row r="88" ht="12.75">
      <c r="B88" s="13" t="s">
        <v>198</v>
      </c>
    </row>
    <row r="89" ht="12.75">
      <c r="B89" s="88" t="s">
        <v>174</v>
      </c>
    </row>
    <row r="90" ht="12.75">
      <c r="B90" s="13" t="s">
        <v>238</v>
      </c>
    </row>
    <row r="91" ht="12.75">
      <c r="B91" s="88" t="s">
        <v>175</v>
      </c>
    </row>
    <row r="92" ht="12.75">
      <c r="B92" s="88" t="s">
        <v>142</v>
      </c>
    </row>
    <row r="93" ht="12.75">
      <c r="B93" s="235" t="s">
        <v>318</v>
      </c>
    </row>
    <row r="94" ht="12.75">
      <c r="B94" s="88" t="s">
        <v>284</v>
      </c>
    </row>
    <row r="95" ht="12.75">
      <c r="B95" s="13" t="s">
        <v>160</v>
      </c>
    </row>
    <row r="96" ht="12.75">
      <c r="B96" s="13" t="s">
        <v>184</v>
      </c>
    </row>
    <row r="97" ht="12.75">
      <c r="B97" s="13" t="s">
        <v>176</v>
      </c>
    </row>
    <row r="98" ht="12.75">
      <c r="B98" s="13" t="s">
        <v>263</v>
      </c>
    </row>
    <row r="99" ht="12.75">
      <c r="B99" s="235" t="s">
        <v>333</v>
      </c>
    </row>
    <row r="100" ht="12.75">
      <c r="B100" s="88" t="s">
        <v>123</v>
      </c>
    </row>
    <row r="101" ht="12.75">
      <c r="B101" s="235" t="s">
        <v>334</v>
      </c>
    </row>
    <row r="102" ht="12.75">
      <c r="B102" s="235" t="s">
        <v>335</v>
      </c>
    </row>
    <row r="103" ht="12.75">
      <c r="B103" s="237" t="s">
        <v>319</v>
      </c>
    </row>
    <row r="104" ht="12.75">
      <c r="B104" s="237" t="s">
        <v>320</v>
      </c>
    </row>
    <row r="105" ht="12.75">
      <c r="B105" s="235" t="s">
        <v>336</v>
      </c>
    </row>
    <row r="106" ht="12.75">
      <c r="B106" s="88" t="s">
        <v>12</v>
      </c>
    </row>
    <row r="107" ht="12.75">
      <c r="B107" s="235" t="s">
        <v>337</v>
      </c>
    </row>
    <row r="108" ht="12.75">
      <c r="B108" s="13" t="s">
        <v>306</v>
      </c>
    </row>
    <row r="109" ht="12.75">
      <c r="B109" s="88" t="s">
        <v>161</v>
      </c>
    </row>
    <row r="110" ht="12.75">
      <c r="B110" s="13" t="s">
        <v>162</v>
      </c>
    </row>
    <row r="111" ht="12.75">
      <c r="B111" s="88" t="s">
        <v>116</v>
      </c>
    </row>
    <row r="112" ht="12.75">
      <c r="B112" s="88" t="s">
        <v>177</v>
      </c>
    </row>
    <row r="113" ht="12.75">
      <c r="B113" s="13" t="s">
        <v>13</v>
      </c>
    </row>
    <row r="114" ht="12.75">
      <c r="B114" s="13" t="s">
        <v>250</v>
      </c>
    </row>
    <row r="115" ht="12.75">
      <c r="B115" s="13" t="s">
        <v>241</v>
      </c>
    </row>
    <row r="116" ht="12.75">
      <c r="B116" s="13" t="s">
        <v>358</v>
      </c>
    </row>
    <row r="117" ht="25.5">
      <c r="B117" s="235" t="s">
        <v>321</v>
      </c>
    </row>
    <row r="118" ht="12.75">
      <c r="B118" s="13" t="s">
        <v>112</v>
      </c>
    </row>
    <row r="119" ht="12.75">
      <c r="B119" s="88" t="s">
        <v>14</v>
      </c>
    </row>
    <row r="120" ht="12.75">
      <c r="B120" s="88" t="s">
        <v>15</v>
      </c>
    </row>
    <row r="121" ht="12.75">
      <c r="B121" s="235" t="s">
        <v>322</v>
      </c>
    </row>
    <row r="122" ht="12.75">
      <c r="B122" s="235" t="s">
        <v>338</v>
      </c>
    </row>
    <row r="123" ht="25.5">
      <c r="B123" s="235" t="s">
        <v>339</v>
      </c>
    </row>
    <row r="124" ht="12.75">
      <c r="B124" s="13" t="s">
        <v>244</v>
      </c>
    </row>
    <row r="125" ht="12.75">
      <c r="B125" s="13" t="s">
        <v>16</v>
      </c>
    </row>
    <row r="126" ht="12.75">
      <c r="B126" s="13" t="s">
        <v>17</v>
      </c>
    </row>
    <row r="127" ht="25.5">
      <c r="B127" s="235" t="s">
        <v>323</v>
      </c>
    </row>
    <row r="128" ht="12.75">
      <c r="B128" s="13" t="s">
        <v>313</v>
      </c>
    </row>
    <row r="129" ht="12.75">
      <c r="B129" s="13" t="s">
        <v>273</v>
      </c>
    </row>
    <row r="130" ht="12.75">
      <c r="B130" s="13" t="s">
        <v>18</v>
      </c>
    </row>
    <row r="131" ht="12.75">
      <c r="B131" s="13" t="s">
        <v>202</v>
      </c>
    </row>
    <row r="132" ht="12.75">
      <c r="B132" s="13" t="s">
        <v>199</v>
      </c>
    </row>
    <row r="133" ht="12.75">
      <c r="B133" s="13" t="s">
        <v>183</v>
      </c>
    </row>
    <row r="134" ht="12.75">
      <c r="B134" s="13" t="s">
        <v>182</v>
      </c>
    </row>
    <row r="135" ht="12.75">
      <c r="B135" s="13" t="s">
        <v>269</v>
      </c>
    </row>
    <row r="136" ht="25.5">
      <c r="B136" s="235" t="s">
        <v>340</v>
      </c>
    </row>
    <row r="137" ht="12.75">
      <c r="B137" s="13" t="s">
        <v>19</v>
      </c>
    </row>
    <row r="138" ht="12.75">
      <c r="B138" s="13" t="s">
        <v>20</v>
      </c>
    </row>
    <row r="139" ht="12.75">
      <c r="B139" s="88" t="s">
        <v>143</v>
      </c>
    </row>
    <row r="140" ht="12.75">
      <c r="B140" s="88" t="s">
        <v>21</v>
      </c>
    </row>
    <row r="141" ht="12.75">
      <c r="B141" s="13" t="s">
        <v>200</v>
      </c>
    </row>
    <row r="142" ht="12.75">
      <c r="B142" s="13" t="s">
        <v>97</v>
      </c>
    </row>
    <row r="143" ht="12.75">
      <c r="B143" s="13" t="s">
        <v>22</v>
      </c>
    </row>
    <row r="144" ht="12.75">
      <c r="B144" s="13" t="s">
        <v>197</v>
      </c>
    </row>
    <row r="145" ht="12.75">
      <c r="B145" s="88" t="s">
        <v>144</v>
      </c>
    </row>
    <row r="146" ht="12.75">
      <c r="B146" s="88" t="s">
        <v>113</v>
      </c>
    </row>
    <row r="147" ht="12.75">
      <c r="B147" s="13" t="s">
        <v>243</v>
      </c>
    </row>
    <row r="148" ht="12.75">
      <c r="B148" s="235" t="s">
        <v>341</v>
      </c>
    </row>
    <row r="149" ht="12.75">
      <c r="B149" s="88" t="s">
        <v>23</v>
      </c>
    </row>
    <row r="150" ht="12.75">
      <c r="B150" s="13" t="s">
        <v>267</v>
      </c>
    </row>
    <row r="151" ht="12.75">
      <c r="B151" s="13" t="s">
        <v>245</v>
      </c>
    </row>
    <row r="152" ht="12.75">
      <c r="B152" s="88" t="s">
        <v>24</v>
      </c>
    </row>
    <row r="153" ht="12.75">
      <c r="B153" s="13" t="s">
        <v>187</v>
      </c>
    </row>
    <row r="154" ht="12.75">
      <c r="B154" s="13" t="s">
        <v>188</v>
      </c>
    </row>
    <row r="155" ht="12.75">
      <c r="B155" s="13" t="s">
        <v>133</v>
      </c>
    </row>
    <row r="156" ht="12.75">
      <c r="B156" s="13" t="s">
        <v>145</v>
      </c>
    </row>
    <row r="157" ht="12.75">
      <c r="B157" s="13" t="s">
        <v>264</v>
      </c>
    </row>
    <row r="158" ht="12.75">
      <c r="B158" s="13" t="s">
        <v>189</v>
      </c>
    </row>
    <row r="159" ht="12.75">
      <c r="B159" s="13" t="s">
        <v>249</v>
      </c>
    </row>
    <row r="160" ht="12.75">
      <c r="B160" s="13" t="s">
        <v>309</v>
      </c>
    </row>
    <row r="161" ht="25.5">
      <c r="B161" s="235" t="s">
        <v>342</v>
      </c>
    </row>
    <row r="162" ht="12.75">
      <c r="B162" s="243" t="s">
        <v>348</v>
      </c>
    </row>
    <row r="163" ht="12.75">
      <c r="B163" s="13" t="s">
        <v>99</v>
      </c>
    </row>
    <row r="164" ht="12.75">
      <c r="B164" s="13" t="s">
        <v>311</v>
      </c>
    </row>
    <row r="165" ht="12.75">
      <c r="B165" s="13" t="s">
        <v>25</v>
      </c>
    </row>
    <row r="166" ht="12.75">
      <c r="B166" s="88" t="s">
        <v>98</v>
      </c>
    </row>
    <row r="167" ht="12.75">
      <c r="B167" s="88" t="s">
        <v>26</v>
      </c>
    </row>
    <row r="168" ht="12.75">
      <c r="B168" s="88" t="s">
        <v>27</v>
      </c>
    </row>
    <row r="169" ht="12.75">
      <c r="B169" s="13" t="s">
        <v>356</v>
      </c>
    </row>
    <row r="170" ht="12.75">
      <c r="B170" s="235" t="s">
        <v>343</v>
      </c>
    </row>
    <row r="171" ht="12.75">
      <c r="B171" s="88" t="s">
        <v>129</v>
      </c>
    </row>
    <row r="172" ht="12.75">
      <c r="B172" s="13" t="s">
        <v>28</v>
      </c>
    </row>
    <row r="173" ht="12.75">
      <c r="B173" s="88" t="s">
        <v>29</v>
      </c>
    </row>
    <row r="174" ht="12.75">
      <c r="B174" s="13" t="s">
        <v>275</v>
      </c>
    </row>
    <row r="175" ht="12.75">
      <c r="B175" s="13" t="s">
        <v>276</v>
      </c>
    </row>
    <row r="176" ht="12.75">
      <c r="B176" s="13" t="s">
        <v>146</v>
      </c>
    </row>
    <row r="177" ht="12.75">
      <c r="B177" s="13" t="s">
        <v>213</v>
      </c>
    </row>
    <row r="178" ht="12.75">
      <c r="B178" s="88" t="s">
        <v>30</v>
      </c>
    </row>
    <row r="179" ht="12.75">
      <c r="B179" s="13" t="s">
        <v>31</v>
      </c>
    </row>
    <row r="180" ht="12.75">
      <c r="B180" s="88" t="s">
        <v>147</v>
      </c>
    </row>
    <row r="181" ht="12.75">
      <c r="B181" s="88" t="s">
        <v>211</v>
      </c>
    </row>
    <row r="182" ht="12.75">
      <c r="B182" s="13" t="s">
        <v>32</v>
      </c>
    </row>
    <row r="183" ht="12.75">
      <c r="B183" s="88" t="s">
        <v>33</v>
      </c>
    </row>
    <row r="184" ht="12.75">
      <c r="B184" s="88" t="s">
        <v>34</v>
      </c>
    </row>
    <row r="185" ht="12.75">
      <c r="B185" s="13" t="s">
        <v>163</v>
      </c>
    </row>
    <row r="186" ht="12.75">
      <c r="B186" s="88" t="s">
        <v>101</v>
      </c>
    </row>
    <row r="187" ht="12.75">
      <c r="B187" s="13" t="s">
        <v>190</v>
      </c>
    </row>
    <row r="188" ht="12.75">
      <c r="B188" s="88" t="s">
        <v>35</v>
      </c>
    </row>
    <row r="189" ht="12.75">
      <c r="B189" s="88" t="s">
        <v>36</v>
      </c>
    </row>
    <row r="190" ht="12.75">
      <c r="B190" s="88" t="s">
        <v>37</v>
      </c>
    </row>
    <row r="191" ht="12.75">
      <c r="B191" s="13" t="s">
        <v>256</v>
      </c>
    </row>
    <row r="192" ht="12.75">
      <c r="B192" s="88" t="s">
        <v>226</v>
      </c>
    </row>
    <row r="193" ht="12.75">
      <c r="B193" s="88" t="s">
        <v>117</v>
      </c>
    </row>
    <row r="194" ht="12.75">
      <c r="B194" s="13" t="s">
        <v>253</v>
      </c>
    </row>
    <row r="195" ht="12.75">
      <c r="B195" s="13" t="s">
        <v>266</v>
      </c>
    </row>
    <row r="196" ht="12.75">
      <c r="B196" s="88" t="s">
        <v>148</v>
      </c>
    </row>
    <row r="197" ht="12.75">
      <c r="B197" s="88" t="s">
        <v>38</v>
      </c>
    </row>
    <row r="198" ht="12.75">
      <c r="B198" s="88" t="s">
        <v>39</v>
      </c>
    </row>
    <row r="199" ht="12.75">
      <c r="B199" s="88" t="s">
        <v>206</v>
      </c>
    </row>
    <row r="200" ht="12.75">
      <c r="B200" s="88" t="s">
        <v>220</v>
      </c>
    </row>
    <row r="201" ht="12.75">
      <c r="B201" s="88" t="s">
        <v>40</v>
      </c>
    </row>
    <row r="202" ht="12.75">
      <c r="B202" s="13" t="s">
        <v>239</v>
      </c>
    </row>
    <row r="203" ht="12.75">
      <c r="B203" s="88" t="s">
        <v>41</v>
      </c>
    </row>
    <row r="204" ht="12.75">
      <c r="B204" s="88" t="s">
        <v>124</v>
      </c>
    </row>
    <row r="205" ht="12.75">
      <c r="B205" s="13" t="s">
        <v>42</v>
      </c>
    </row>
    <row r="206" ht="12.75">
      <c r="B206" s="13" t="s">
        <v>307</v>
      </c>
    </row>
    <row r="207" ht="12.75">
      <c r="B207" s="88" t="s">
        <v>179</v>
      </c>
    </row>
    <row r="208" ht="12.75">
      <c r="B208" s="13" t="s">
        <v>236</v>
      </c>
    </row>
    <row r="209" ht="12.75">
      <c r="B209" s="13" t="s">
        <v>192</v>
      </c>
    </row>
    <row r="210" ht="12.75">
      <c r="B210" s="13" t="s">
        <v>43</v>
      </c>
    </row>
    <row r="211" ht="12.75">
      <c r="B211" s="13" t="s">
        <v>164</v>
      </c>
    </row>
    <row r="212" ht="12.75">
      <c r="B212" s="13" t="s">
        <v>180</v>
      </c>
    </row>
    <row r="213" ht="12.75">
      <c r="B213" s="88" t="s">
        <v>44</v>
      </c>
    </row>
    <row r="214" ht="12.75">
      <c r="B214" s="13" t="s">
        <v>221</v>
      </c>
    </row>
    <row r="215" ht="12.75">
      <c r="B215" s="88" t="s">
        <v>227</v>
      </c>
    </row>
    <row r="216" ht="12.75">
      <c r="B216" s="13" t="s">
        <v>193</v>
      </c>
    </row>
    <row r="217" ht="12.75">
      <c r="B217" s="88" t="s">
        <v>185</v>
      </c>
    </row>
    <row r="218" ht="12.75">
      <c r="B218" s="88" t="s">
        <v>45</v>
      </c>
    </row>
    <row r="219" ht="25.5">
      <c r="B219" s="235" t="s">
        <v>344</v>
      </c>
    </row>
    <row r="220" ht="12.75">
      <c r="B220" s="13" t="s">
        <v>258</v>
      </c>
    </row>
    <row r="221" ht="12.75">
      <c r="B221" s="13" t="s">
        <v>149</v>
      </c>
    </row>
    <row r="222" ht="12.75">
      <c r="B222" s="13" t="s">
        <v>229</v>
      </c>
    </row>
    <row r="223" ht="12.75">
      <c r="B223" s="13" t="s">
        <v>194</v>
      </c>
    </row>
    <row r="224" ht="12.75">
      <c r="B224" s="13" t="s">
        <v>196</v>
      </c>
    </row>
    <row r="225" ht="12.75">
      <c r="B225" s="13" t="s">
        <v>46</v>
      </c>
    </row>
    <row r="226" ht="12.75">
      <c r="B226" s="237" t="s">
        <v>324</v>
      </c>
    </row>
    <row r="227" ht="12.75">
      <c r="B227" s="235" t="s">
        <v>345</v>
      </c>
    </row>
    <row r="228" ht="12.75">
      <c r="B228" s="13" t="s">
        <v>48</v>
      </c>
    </row>
    <row r="229" ht="12.75">
      <c r="B229" s="13" t="s">
        <v>165</v>
      </c>
    </row>
    <row r="230" ht="12.75">
      <c r="B230" s="235" t="s">
        <v>346</v>
      </c>
    </row>
    <row r="231" ht="12.75">
      <c r="B231" s="13" t="s">
        <v>271</v>
      </c>
    </row>
    <row r="232" ht="12.75">
      <c r="B232" s="88" t="s">
        <v>181</v>
      </c>
    </row>
    <row r="233" ht="12.75">
      <c r="B233" s="13" t="s">
        <v>130</v>
      </c>
    </row>
    <row r="234" ht="12.75">
      <c r="B234" s="88" t="s">
        <v>49</v>
      </c>
    </row>
    <row r="235" ht="12.75">
      <c r="B235" s="13" t="s">
        <v>50</v>
      </c>
    </row>
    <row r="236" ht="12.75">
      <c r="B236" s="88" t="s">
        <v>51</v>
      </c>
    </row>
    <row r="237" ht="12.75">
      <c r="B237" s="235" t="s">
        <v>347</v>
      </c>
    </row>
    <row r="238" ht="12.75">
      <c r="B238" s="88" t="s">
        <v>132</v>
      </c>
    </row>
    <row r="239" ht="12.75">
      <c r="B239" s="88" t="s">
        <v>136</v>
      </c>
    </row>
    <row r="240" ht="12.75">
      <c r="B240" s="88" t="s">
        <v>135</v>
      </c>
    </row>
    <row r="241" ht="12.75">
      <c r="B241" s="88" t="s">
        <v>134</v>
      </c>
    </row>
    <row r="242" ht="12.75">
      <c r="B242" s="88" t="s">
        <v>52</v>
      </c>
    </row>
    <row r="243" ht="12.75">
      <c r="B243" s="88" t="s">
        <v>53</v>
      </c>
    </row>
    <row r="244" ht="12.75">
      <c r="B244" s="88" t="s">
        <v>54</v>
      </c>
    </row>
    <row r="245" ht="12.75">
      <c r="B245" s="13" t="s">
        <v>96</v>
      </c>
    </row>
    <row r="246" ht="12.75">
      <c r="B246" s="13" t="s">
        <v>96</v>
      </c>
    </row>
    <row r="247" ht="12.75">
      <c r="B247" s="235" t="s">
        <v>325</v>
      </c>
    </row>
    <row r="248" ht="12.75">
      <c r="B248" s="13" t="s">
        <v>55</v>
      </c>
    </row>
    <row r="249" ht="12.75">
      <c r="B249" s="88" t="s">
        <v>56</v>
      </c>
    </row>
    <row r="250" ht="12.75">
      <c r="B250" s="13" t="s">
        <v>57</v>
      </c>
    </row>
    <row r="251" ht="12.75">
      <c r="B251" s="13" t="s">
        <v>150</v>
      </c>
    </row>
    <row r="252" ht="12.75">
      <c r="B252" s="88" t="s">
        <v>58</v>
      </c>
    </row>
    <row r="253" ht="12.75">
      <c r="B253" s="13" t="s">
        <v>59</v>
      </c>
    </row>
    <row r="254" ht="12.75">
      <c r="B254" s="88" t="s">
        <v>60</v>
      </c>
    </row>
    <row r="255" ht="12.75">
      <c r="B255" s="13" t="s">
        <v>222</v>
      </c>
    </row>
    <row r="256" ht="12.75">
      <c r="B256" s="13" t="s">
        <v>308</v>
      </c>
    </row>
    <row r="257" ht="12.75">
      <c r="B257" s="235" t="s">
        <v>349</v>
      </c>
    </row>
    <row r="258" ht="12.75">
      <c r="B258" s="13" t="s">
        <v>191</v>
      </c>
    </row>
    <row r="259" ht="12.75">
      <c r="B259" s="88" t="s">
        <v>61</v>
      </c>
    </row>
    <row r="260" ht="12.75">
      <c r="B260" s="88" t="s">
        <v>118</v>
      </c>
    </row>
    <row r="261" ht="12.75">
      <c r="B261" s="13" t="s">
        <v>314</v>
      </c>
    </row>
    <row r="262" ht="12.75">
      <c r="B262" s="88" t="s">
        <v>114</v>
      </c>
    </row>
    <row r="263" ht="12.75">
      <c r="B263" s="13" t="s">
        <v>234</v>
      </c>
    </row>
    <row r="264" ht="12.75">
      <c r="B264" s="13" t="s">
        <v>251</v>
      </c>
    </row>
    <row r="265" ht="12.75">
      <c r="B265" s="13" t="s">
        <v>232</v>
      </c>
    </row>
    <row r="266" ht="12.75">
      <c r="B266" s="13" t="s">
        <v>166</v>
      </c>
    </row>
    <row r="267" ht="12.75">
      <c r="B267" s="13" t="s">
        <v>167</v>
      </c>
    </row>
    <row r="268" ht="12.75">
      <c r="B268" s="88" t="s">
        <v>237</v>
      </c>
    </row>
    <row r="269" ht="12.75">
      <c r="B269" s="235" t="s">
        <v>350</v>
      </c>
    </row>
    <row r="270" ht="12.75">
      <c r="B270" s="13" t="s">
        <v>262</v>
      </c>
    </row>
    <row r="271" ht="12.75">
      <c r="B271" s="88" t="s">
        <v>207</v>
      </c>
    </row>
    <row r="272" ht="12.75">
      <c r="B272" s="88" t="s">
        <v>223</v>
      </c>
    </row>
    <row r="273" ht="13.5" thickBot="1">
      <c r="B273" s="235" t="s">
        <v>351</v>
      </c>
    </row>
    <row r="274" ht="13.5" thickBot="1">
      <c r="B274" s="242" t="s">
        <v>62</v>
      </c>
    </row>
    <row r="275" ht="13.5" thickBot="1">
      <c r="B275" s="239" t="s">
        <v>312</v>
      </c>
    </row>
    <row r="276" ht="13.5" thickBot="1">
      <c r="B276" s="238" t="s">
        <v>272</v>
      </c>
    </row>
    <row r="277" ht="13.5" thickBot="1">
      <c r="B277" s="238" t="s">
        <v>137</v>
      </c>
    </row>
    <row r="278" ht="13.5" thickBot="1">
      <c r="B278" s="238" t="s">
        <v>209</v>
      </c>
    </row>
    <row r="279" ht="13.5" thickBot="1">
      <c r="B279" s="238" t="s">
        <v>168</v>
      </c>
    </row>
    <row r="280" ht="13.5" thickBot="1">
      <c r="B280" s="238" t="s">
        <v>261</v>
      </c>
    </row>
    <row r="281" ht="13.5" thickBot="1">
      <c r="B281" s="239" t="s">
        <v>151</v>
      </c>
    </row>
    <row r="282" ht="13.5" thickBot="1">
      <c r="B282" s="238" t="s">
        <v>152</v>
      </c>
    </row>
    <row r="283" ht="13.5" thickBot="1">
      <c r="B283" s="239" t="s">
        <v>268</v>
      </c>
    </row>
    <row r="284" ht="13.5" thickBot="1">
      <c r="B284" s="244" t="s">
        <v>282</v>
      </c>
    </row>
    <row r="285" ht="13.5" thickBot="1">
      <c r="B285" s="239" t="s">
        <v>270</v>
      </c>
    </row>
    <row r="286" ht="13.5" thickBot="1">
      <c r="B286" s="238" t="s">
        <v>205</v>
      </c>
    </row>
    <row r="287" ht="13.5" thickBot="1">
      <c r="B287" s="238" t="s">
        <v>224</v>
      </c>
    </row>
    <row r="288" ht="13.5" thickBot="1">
      <c r="B288" s="239" t="s">
        <v>195</v>
      </c>
    </row>
    <row r="289" ht="13.5" thickBot="1">
      <c r="B289" s="239" t="s">
        <v>231</v>
      </c>
    </row>
    <row r="290" ht="13.5" thickBot="1">
      <c r="B290" s="238" t="s">
        <v>204</v>
      </c>
    </row>
    <row r="291" ht="13.5" thickBot="1">
      <c r="B291" s="238" t="s">
        <v>115</v>
      </c>
    </row>
    <row r="292" ht="13.5" thickBot="1">
      <c r="B292" s="238" t="s">
        <v>63</v>
      </c>
    </row>
    <row r="293" ht="13.5" thickBot="1">
      <c r="B293" s="238" t="s">
        <v>153</v>
      </c>
    </row>
    <row r="294" ht="13.5" thickBot="1">
      <c r="B294" s="236" t="s">
        <v>280</v>
      </c>
    </row>
    <row r="295" ht="13.5" thickBot="1">
      <c r="B295" s="233" t="s">
        <v>352</v>
      </c>
    </row>
    <row r="296" ht="13.5" thickBot="1">
      <c r="B296" s="233" t="s">
        <v>353</v>
      </c>
    </row>
    <row r="297" ht="13.5" thickBot="1">
      <c r="B297" s="233" t="s">
        <v>354</v>
      </c>
    </row>
    <row r="298" ht="13.5" thickBot="1">
      <c r="B298" s="239" t="s">
        <v>64</v>
      </c>
    </row>
    <row r="299" ht="13.5" thickBot="1">
      <c r="B299" s="239" t="s">
        <v>65</v>
      </c>
    </row>
    <row r="300" ht="13.5" thickBot="1">
      <c r="B300" s="239" t="s">
        <v>357</v>
      </c>
    </row>
    <row r="301" ht="13.5" thickBot="1">
      <c r="B301" s="239" t="s">
        <v>186</v>
      </c>
    </row>
    <row r="302" ht="13.5" thickBot="1">
      <c r="B302" s="238" t="s">
        <v>125</v>
      </c>
    </row>
    <row r="303" ht="13.5" thickBot="1">
      <c r="B303" s="242" t="s">
        <v>169</v>
      </c>
    </row>
    <row r="304" ht="13.5" thickBot="1">
      <c r="B304" s="238" t="s">
        <v>203</v>
      </c>
    </row>
    <row r="305" ht="13.5" thickBot="1">
      <c r="B305" s="239" t="s">
        <v>170</v>
      </c>
    </row>
    <row r="306" ht="13.5" thickBot="1">
      <c r="B306" s="239" t="s">
        <v>66</v>
      </c>
    </row>
    <row r="307" ht="13.5" thickBot="1">
      <c r="B307" s="236" t="s">
        <v>67</v>
      </c>
    </row>
    <row r="308" ht="13.5" thickBot="1">
      <c r="B308" s="239" t="s">
        <v>246</v>
      </c>
    </row>
    <row r="309" ht="13.5" thickBot="1">
      <c r="B309" s="238" t="s">
        <v>119</v>
      </c>
    </row>
    <row r="310" ht="13.5" thickBot="1">
      <c r="B310" s="238" t="s">
        <v>68</v>
      </c>
    </row>
    <row r="311" ht="13.5" thickBot="1">
      <c r="B311" s="238" t="s">
        <v>69</v>
      </c>
    </row>
    <row r="312" ht="13.5" thickBot="1">
      <c r="B312" s="239" t="s">
        <v>70</v>
      </c>
    </row>
    <row r="313" ht="26.25" thickBot="1">
      <c r="B313" s="233" t="s">
        <v>355</v>
      </c>
    </row>
    <row r="314" ht="13.5" thickBot="1">
      <c r="B314" s="239" t="s">
        <v>71</v>
      </c>
    </row>
    <row r="315" ht="12.75">
      <c r="B315" s="13" t="s">
        <v>230</v>
      </c>
    </row>
    <row r="316" ht="12.75">
      <c r="B316" s="88" t="s">
        <v>72</v>
      </c>
    </row>
    <row r="317" ht="12.75">
      <c r="B317" s="88" t="s">
        <v>73</v>
      </c>
    </row>
  </sheetData>
  <sheetProtection sheet="1" objects="1" scenarios="1"/>
  <printOptions/>
  <pageMargins left="0.7874015748031497" right="0.7874015748031497" top="0.5905511811023623" bottom="0.5905511811023623" header="0.5118110236220472" footer="0.5118110236220472"/>
  <pageSetup horizontalDpi="300" verticalDpi="3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2"/>
  <dimension ref="A1:R33"/>
  <sheetViews>
    <sheetView showRowColHeaders="0" showZeros="0" zoomScalePageLayoutView="0" workbookViewId="0" topLeftCell="A1">
      <selection activeCell="A1" sqref="A1"/>
    </sheetView>
  </sheetViews>
  <sheetFormatPr defaultColWidth="11.421875" defaultRowHeight="12.75"/>
  <cols>
    <col min="1" max="1" width="11.421875" style="29" customWidth="1"/>
    <col min="2" max="2" width="8.421875" style="37" customWidth="1"/>
    <col min="3" max="8" width="8.421875" style="31" customWidth="1"/>
    <col min="9" max="9" width="8.421875" style="37" customWidth="1"/>
    <col min="10" max="10" width="8.421875" style="31" customWidth="1"/>
    <col min="11" max="11" width="8.421875" style="37" hidden="1" customWidth="1"/>
    <col min="12" max="12" width="8.421875" style="31" customWidth="1"/>
    <col min="13" max="13" width="11.421875" style="29" customWidth="1"/>
    <col min="14" max="14" width="7.7109375" style="29" customWidth="1"/>
    <col min="15" max="16384" width="11.421875" style="29" customWidth="1"/>
  </cols>
  <sheetData>
    <row r="1" spans="1:18" s="24" customFormat="1" ht="30" customHeight="1">
      <c r="A1" s="89"/>
      <c r="B1" s="19" t="s">
        <v>74</v>
      </c>
      <c r="C1" s="20"/>
      <c r="D1" s="21"/>
      <c r="E1" s="22" t="s">
        <v>75</v>
      </c>
      <c r="F1" s="23">
        <f>COUNTIF(B2:B25,"&gt;0")</f>
        <v>13</v>
      </c>
      <c r="H1" s="25"/>
      <c r="I1" s="19" t="s">
        <v>76</v>
      </c>
      <c r="J1" s="25"/>
      <c r="K1" s="19" t="s">
        <v>76</v>
      </c>
      <c r="L1" s="25"/>
      <c r="M1" s="22" t="s">
        <v>77</v>
      </c>
      <c r="N1" s="23">
        <f>COUNTIF(I2:I25,"&gt;0")</f>
        <v>13</v>
      </c>
      <c r="P1" s="22"/>
      <c r="Q1" s="26"/>
      <c r="R1" s="215">
        <v>2</v>
      </c>
    </row>
    <row r="2" spans="1:12" ht="12.75">
      <c r="A2" s="90"/>
      <c r="B2" s="27">
        <f>$I2</f>
        <v>1</v>
      </c>
      <c r="C2" s="28"/>
      <c r="D2" s="28"/>
      <c r="E2" s="28"/>
      <c r="F2" s="28"/>
      <c r="G2" s="28"/>
      <c r="H2" s="28"/>
      <c r="I2" s="27">
        <v>1</v>
      </c>
      <c r="J2" s="28"/>
      <c r="K2" s="27">
        <v>1</v>
      </c>
      <c r="L2" s="28"/>
    </row>
    <row r="3" spans="1:12" ht="12.75">
      <c r="A3" s="90"/>
      <c r="B3" s="30">
        <f aca="true" t="shared" si="0" ref="B3:B26">$I3</f>
        <v>2</v>
      </c>
      <c r="C3" s="28"/>
      <c r="D3" s="250" t="s">
        <v>310</v>
      </c>
      <c r="E3" s="250"/>
      <c r="F3" s="250"/>
      <c r="G3" s="250"/>
      <c r="H3" s="251"/>
      <c r="I3" s="30">
        <v>2</v>
      </c>
      <c r="K3" s="30">
        <v>2</v>
      </c>
      <c r="L3" s="28"/>
    </row>
    <row r="4" spans="1:16" ht="12.75">
      <c r="A4" s="90"/>
      <c r="B4" s="30">
        <f t="shared" si="0"/>
        <v>3</v>
      </c>
      <c r="C4" s="28"/>
      <c r="D4" s="250"/>
      <c r="E4" s="250"/>
      <c r="F4" s="250"/>
      <c r="G4" s="250"/>
      <c r="H4" s="251"/>
      <c r="I4" s="30">
        <v>3</v>
      </c>
      <c r="J4" s="28"/>
      <c r="K4" s="30">
        <v>3</v>
      </c>
      <c r="L4" s="28"/>
      <c r="P4" s="32"/>
    </row>
    <row r="5" spans="1:16" ht="12.75">
      <c r="A5" s="90"/>
      <c r="B5" s="30">
        <f t="shared" si="0"/>
        <v>4</v>
      </c>
      <c r="C5" s="28"/>
      <c r="D5" s="250"/>
      <c r="E5" s="250"/>
      <c r="F5" s="250"/>
      <c r="G5" s="250"/>
      <c r="H5" s="251"/>
      <c r="I5" s="30">
        <v>4</v>
      </c>
      <c r="J5" s="28"/>
      <c r="K5" s="30">
        <v>4</v>
      </c>
      <c r="L5" s="28"/>
      <c r="P5" s="33"/>
    </row>
    <row r="6" spans="1:16" ht="12.75">
      <c r="A6" s="90"/>
      <c r="B6" s="30">
        <f t="shared" si="0"/>
        <v>5</v>
      </c>
      <c r="C6" s="28"/>
      <c r="D6" s="28"/>
      <c r="E6" s="28"/>
      <c r="F6" s="28"/>
      <c r="G6" s="28"/>
      <c r="H6" s="28"/>
      <c r="I6" s="30">
        <v>5</v>
      </c>
      <c r="J6" s="28"/>
      <c r="K6" s="30">
        <v>5</v>
      </c>
      <c r="L6" s="28"/>
      <c r="P6" s="33"/>
    </row>
    <row r="7" spans="1:16" ht="12.75">
      <c r="A7" s="90"/>
      <c r="B7" s="30">
        <f t="shared" si="0"/>
        <v>6</v>
      </c>
      <c r="C7" s="28"/>
      <c r="D7" s="28"/>
      <c r="E7" s="28"/>
      <c r="F7" s="28"/>
      <c r="G7" s="28"/>
      <c r="H7" s="28"/>
      <c r="I7" s="30">
        <v>6</v>
      </c>
      <c r="J7" s="28"/>
      <c r="K7" s="30">
        <v>6</v>
      </c>
      <c r="L7" s="28"/>
      <c r="P7" s="33"/>
    </row>
    <row r="8" spans="1:16" ht="12.75">
      <c r="A8" s="90"/>
      <c r="B8" s="30">
        <f t="shared" si="0"/>
        <v>7</v>
      </c>
      <c r="C8" s="28"/>
      <c r="D8" s="28"/>
      <c r="E8" s="28"/>
      <c r="F8" s="28"/>
      <c r="G8" s="28"/>
      <c r="H8" s="28"/>
      <c r="I8" s="30">
        <v>7</v>
      </c>
      <c r="J8" s="28"/>
      <c r="K8" s="30">
        <v>7</v>
      </c>
      <c r="L8" s="28"/>
      <c r="P8" s="33">
        <v>2</v>
      </c>
    </row>
    <row r="9" spans="1:12" ht="12.75">
      <c r="A9" s="90"/>
      <c r="B9" s="30">
        <f t="shared" si="0"/>
        <v>8</v>
      </c>
      <c r="C9" s="28"/>
      <c r="D9" s="28"/>
      <c r="E9" s="28"/>
      <c r="F9" s="28"/>
      <c r="G9" s="28"/>
      <c r="H9" s="28"/>
      <c r="I9" s="30">
        <v>8</v>
      </c>
      <c r="J9" s="28"/>
      <c r="K9" s="30">
        <v>8</v>
      </c>
      <c r="L9" s="28"/>
    </row>
    <row r="10" spans="1:12" ht="12.75">
      <c r="A10" s="90"/>
      <c r="B10" s="30">
        <f t="shared" si="0"/>
        <v>9</v>
      </c>
      <c r="C10" s="28"/>
      <c r="D10" s="28"/>
      <c r="E10" s="28"/>
      <c r="F10" s="28"/>
      <c r="G10" s="28"/>
      <c r="H10" s="28"/>
      <c r="I10" s="30">
        <v>9</v>
      </c>
      <c r="J10" s="28"/>
      <c r="K10" s="30">
        <v>9</v>
      </c>
      <c r="L10" s="28"/>
    </row>
    <row r="11" spans="1:12" ht="12.75">
      <c r="A11" s="90"/>
      <c r="B11" s="30">
        <v>14</v>
      </c>
      <c r="C11" s="28"/>
      <c r="D11" s="28"/>
      <c r="E11" s="28"/>
      <c r="F11" s="28"/>
      <c r="G11" s="28"/>
      <c r="H11" s="28"/>
      <c r="I11" s="30">
        <v>14</v>
      </c>
      <c r="J11" s="28"/>
      <c r="K11" s="30">
        <v>10</v>
      </c>
      <c r="L11" s="28"/>
    </row>
    <row r="12" spans="1:12" ht="12.75">
      <c r="A12" s="90"/>
      <c r="B12" s="30">
        <f t="shared" si="0"/>
        <v>11</v>
      </c>
      <c r="C12" s="28"/>
      <c r="D12" s="28"/>
      <c r="E12" s="28"/>
      <c r="F12" s="28"/>
      <c r="G12" s="28"/>
      <c r="H12" s="28"/>
      <c r="I12" s="30">
        <v>11</v>
      </c>
      <c r="J12" s="28"/>
      <c r="K12" s="30">
        <v>11</v>
      </c>
      <c r="L12" s="28"/>
    </row>
    <row r="13" spans="1:12" ht="12.75">
      <c r="A13" s="90"/>
      <c r="B13" s="30">
        <f t="shared" si="0"/>
        <v>12</v>
      </c>
      <c r="C13" s="28"/>
      <c r="D13" s="28"/>
      <c r="E13" s="28"/>
      <c r="F13" s="28"/>
      <c r="G13" s="28"/>
      <c r="H13" s="28"/>
      <c r="I13" s="30">
        <v>12</v>
      </c>
      <c r="J13" s="28"/>
      <c r="K13" s="30">
        <v>12</v>
      </c>
      <c r="L13" s="28"/>
    </row>
    <row r="14" spans="1:12" ht="12.75">
      <c r="A14" s="90"/>
      <c r="B14" s="30">
        <f t="shared" si="0"/>
        <v>13</v>
      </c>
      <c r="C14" s="28"/>
      <c r="D14" s="28"/>
      <c r="E14" s="28"/>
      <c r="F14" s="28"/>
      <c r="G14" s="28"/>
      <c r="H14" s="28"/>
      <c r="I14" s="30">
        <v>13</v>
      </c>
      <c r="J14" s="28"/>
      <c r="K14" s="30">
        <v>13</v>
      </c>
      <c r="L14" s="28"/>
    </row>
    <row r="15" spans="1:12" ht="12.75">
      <c r="A15" s="91"/>
      <c r="B15" s="30"/>
      <c r="C15" s="28"/>
      <c r="D15" s="28"/>
      <c r="E15" s="28"/>
      <c r="F15" s="28"/>
      <c r="G15" s="28"/>
      <c r="H15" s="28"/>
      <c r="I15" s="30"/>
      <c r="J15" s="28"/>
      <c r="K15" s="30">
        <v>14</v>
      </c>
      <c r="L15" s="28"/>
    </row>
    <row r="16" spans="1:12" ht="12.75">
      <c r="A16" s="34"/>
      <c r="B16" s="30"/>
      <c r="C16" s="28"/>
      <c r="D16" s="28"/>
      <c r="E16" s="28"/>
      <c r="F16" s="28"/>
      <c r="G16" s="28"/>
      <c r="H16" s="28"/>
      <c r="I16" s="30"/>
      <c r="J16" s="28"/>
      <c r="K16" s="30">
        <v>15</v>
      </c>
      <c r="L16" s="28"/>
    </row>
    <row r="17" spans="1:12" ht="12.75">
      <c r="A17" s="34"/>
      <c r="B17" s="30"/>
      <c r="C17" s="28"/>
      <c r="D17" s="28"/>
      <c r="E17" s="28"/>
      <c r="F17" s="28"/>
      <c r="G17" s="28"/>
      <c r="H17" s="28"/>
      <c r="I17" s="30"/>
      <c r="J17" s="28"/>
      <c r="K17" s="30">
        <v>16</v>
      </c>
      <c r="L17" s="28"/>
    </row>
    <row r="18" spans="1:11" ht="12.75">
      <c r="A18" s="34"/>
      <c r="B18" s="30"/>
      <c r="C18" s="28"/>
      <c r="D18" s="28"/>
      <c r="E18" s="28"/>
      <c r="F18" s="28"/>
      <c r="G18" s="28"/>
      <c r="H18" s="28"/>
      <c r="I18" s="30"/>
      <c r="K18" s="30">
        <v>17</v>
      </c>
    </row>
    <row r="19" spans="1:11" ht="12.75">
      <c r="A19" s="34"/>
      <c r="B19" s="30"/>
      <c r="C19" s="28"/>
      <c r="D19" s="28"/>
      <c r="E19" s="28"/>
      <c r="F19" s="28"/>
      <c r="G19" s="28"/>
      <c r="H19" s="28"/>
      <c r="I19" s="30"/>
      <c r="K19" s="30">
        <v>18</v>
      </c>
    </row>
    <row r="20" spans="1:11" ht="12.75">
      <c r="A20" s="34"/>
      <c r="B20" s="30"/>
      <c r="C20" s="28"/>
      <c r="D20" s="28"/>
      <c r="E20" s="28"/>
      <c r="F20" s="28"/>
      <c r="G20" s="28"/>
      <c r="H20" s="28"/>
      <c r="I20" s="30"/>
      <c r="K20" s="30">
        <v>19</v>
      </c>
    </row>
    <row r="21" spans="1:11" ht="12.75">
      <c r="A21" s="34"/>
      <c r="B21" s="30"/>
      <c r="C21" s="28"/>
      <c r="D21" s="28"/>
      <c r="E21" s="28"/>
      <c r="F21" s="28"/>
      <c r="G21" s="28"/>
      <c r="H21" s="28"/>
      <c r="I21" s="30"/>
      <c r="K21" s="30">
        <v>20</v>
      </c>
    </row>
    <row r="22" spans="1:11" ht="12.75">
      <c r="A22" s="34"/>
      <c r="B22" s="30"/>
      <c r="C22" s="28"/>
      <c r="D22" s="28"/>
      <c r="E22" s="28"/>
      <c r="F22" s="28"/>
      <c r="G22" s="28"/>
      <c r="H22" s="28"/>
      <c r="I22" s="30"/>
      <c r="K22" s="30">
        <v>21</v>
      </c>
    </row>
    <row r="23" spans="1:15" ht="12.75">
      <c r="A23" s="34"/>
      <c r="B23" s="30"/>
      <c r="C23" s="28"/>
      <c r="D23" s="28"/>
      <c r="E23" s="28"/>
      <c r="F23" s="28"/>
      <c r="G23" s="28"/>
      <c r="H23" s="28"/>
      <c r="I23" s="30"/>
      <c r="J23" s="28"/>
      <c r="K23" s="30">
        <v>22</v>
      </c>
      <c r="L23" s="28"/>
      <c r="M23" s="34"/>
      <c r="N23" s="34"/>
      <c r="O23" s="34"/>
    </row>
    <row r="24" spans="1:12" ht="13.5" thickBot="1">
      <c r="A24" s="34"/>
      <c r="B24" s="30"/>
      <c r="C24" s="28"/>
      <c r="D24" s="28"/>
      <c r="E24" s="28"/>
      <c r="F24" s="28"/>
      <c r="G24" s="28"/>
      <c r="H24" s="28"/>
      <c r="I24" s="30"/>
      <c r="J24" s="35" t="s">
        <v>154</v>
      </c>
      <c r="K24" s="30">
        <v>23</v>
      </c>
      <c r="L24" s="28"/>
    </row>
    <row r="25" spans="1:15" ht="14.25" thickBot="1" thickTop="1">
      <c r="A25" s="34"/>
      <c r="B25" s="30"/>
      <c r="C25" s="28"/>
      <c r="D25" s="28"/>
      <c r="E25" s="28"/>
      <c r="F25" s="28"/>
      <c r="G25" s="28"/>
      <c r="H25" s="28"/>
      <c r="I25" s="30"/>
      <c r="J25" s="35" t="s">
        <v>78</v>
      </c>
      <c r="K25" s="30">
        <v>24</v>
      </c>
      <c r="L25" s="28"/>
      <c r="M25" s="252" t="s">
        <v>79</v>
      </c>
      <c r="N25" s="253">
        <v>4</v>
      </c>
      <c r="O25" s="34"/>
    </row>
    <row r="26" spans="1:15" ht="14.25" thickBot="1" thickTop="1">
      <c r="A26" s="34"/>
      <c r="B26" s="36" t="str">
        <f t="shared" si="0"/>
        <v>Fin</v>
      </c>
      <c r="I26" s="36" t="s">
        <v>80</v>
      </c>
      <c r="J26" s="28"/>
      <c r="K26" s="36" t="s">
        <v>80</v>
      </c>
      <c r="L26" s="28"/>
      <c r="M26" s="252"/>
      <c r="N26" s="253"/>
      <c r="O26" s="34"/>
    </row>
    <row r="27" spans="10:18" ht="14.25" thickBot="1" thickTop="1">
      <c r="J27" s="28"/>
      <c r="L27" s="28"/>
      <c r="M27" s="252" t="s">
        <v>81</v>
      </c>
      <c r="N27" s="253">
        <v>4</v>
      </c>
      <c r="O27" s="34"/>
      <c r="P27" s="200"/>
      <c r="Q27" s="201" t="s">
        <v>305</v>
      </c>
      <c r="R27" s="202"/>
    </row>
    <row r="28" spans="10:16" ht="14.25" thickBot="1" thickTop="1">
      <c r="J28" s="28"/>
      <c r="L28" s="28"/>
      <c r="M28" s="252"/>
      <c r="N28" s="253"/>
      <c r="O28" s="34"/>
      <c r="P28" s="35" t="s">
        <v>302</v>
      </c>
    </row>
    <row r="29" ht="13.5" thickTop="1">
      <c r="P29" s="35" t="s">
        <v>303</v>
      </c>
    </row>
    <row r="30" spans="10:17" ht="12.75">
      <c r="J30" s="35" t="s">
        <v>82</v>
      </c>
      <c r="M30" s="35" t="s">
        <v>83</v>
      </c>
      <c r="P30" s="35" t="s">
        <v>304</v>
      </c>
      <c r="Q30" s="199">
        <v>0</v>
      </c>
    </row>
    <row r="31" spans="5:17" ht="20.25">
      <c r="E31" s="170"/>
      <c r="F31" s="159"/>
      <c r="J31" s="38" t="s">
        <v>265</v>
      </c>
      <c r="M31" s="35" t="s">
        <v>84</v>
      </c>
      <c r="P31" s="35"/>
      <c r="Q31" s="35"/>
    </row>
    <row r="33" spans="10:13" ht="12.75">
      <c r="J33" s="35"/>
      <c r="M33" s="35"/>
    </row>
  </sheetData>
  <sheetProtection sheet="1" objects="1" scenarios="1"/>
  <mergeCells count="5">
    <mergeCell ref="D3:H5"/>
    <mergeCell ref="M25:M26"/>
    <mergeCell ref="N25:N26"/>
    <mergeCell ref="M27:M28"/>
    <mergeCell ref="N27:N28"/>
  </mergeCells>
  <printOptions/>
  <pageMargins left="0.787401575" right="0.787401575" top="0.984251969" bottom="0.984251969" header="0.4921259845" footer="0.4921259845"/>
  <pageSetup blackAndWhite="1"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Feuil3">
    <pageSetUpPr fitToPage="1"/>
  </sheetPr>
  <dimension ref="A1:W18"/>
  <sheetViews>
    <sheetView zoomScalePageLayoutView="0" workbookViewId="0" topLeftCell="A1">
      <selection activeCell="Q3" sqref="Q3"/>
    </sheetView>
  </sheetViews>
  <sheetFormatPr defaultColWidth="11.421875" defaultRowHeight="12.75"/>
  <cols>
    <col min="1" max="1" width="1.28515625" style="39" customWidth="1"/>
    <col min="2" max="2" width="3.140625" style="39" customWidth="1"/>
    <col min="3" max="3" width="5.57421875" style="39" customWidth="1"/>
    <col min="4" max="4" width="24.00390625" style="39" customWidth="1"/>
    <col min="5" max="5" width="12.28125" style="39" customWidth="1"/>
    <col min="6" max="6" width="7.57421875" style="39" customWidth="1"/>
    <col min="7" max="7" width="4.7109375" style="39" customWidth="1"/>
    <col min="8" max="8" width="3.140625" style="39" customWidth="1"/>
    <col min="9" max="9" width="5.57421875" style="39" customWidth="1"/>
    <col min="10" max="10" width="30.57421875" style="39" customWidth="1"/>
    <col min="11" max="11" width="11.421875" style="39" customWidth="1"/>
    <col min="12" max="12" width="7.57421875" style="39" customWidth="1"/>
    <col min="13" max="13" width="4.7109375" style="39" customWidth="1"/>
    <col min="14" max="14" width="3.140625" style="39" customWidth="1"/>
    <col min="15" max="15" width="5.57421875" style="39" customWidth="1"/>
    <col min="16" max="16" width="26.57421875" style="39" customWidth="1"/>
    <col min="17" max="17" width="11.421875" style="39" customWidth="1"/>
    <col min="18" max="18" width="7.57421875" style="39" customWidth="1"/>
    <col min="19" max="19" width="4.7109375" style="39" customWidth="1"/>
    <col min="20" max="23" width="9.28125" style="39" customWidth="1"/>
    <col min="24" max="16384" width="11.421875" style="39" customWidth="1"/>
  </cols>
  <sheetData>
    <row r="1" spans="1:23" s="29" customFormat="1" ht="27" thickBot="1">
      <c r="A1" s="154"/>
      <c r="B1" s="155"/>
      <c r="C1" s="34"/>
      <c r="D1" s="156"/>
      <c r="E1" s="157" t="s">
        <v>85</v>
      </c>
      <c r="F1" s="158"/>
      <c r="G1" s="159"/>
      <c r="H1" s="155"/>
      <c r="I1" s="34"/>
      <c r="J1" s="156"/>
      <c r="K1" s="157"/>
      <c r="L1" s="158"/>
      <c r="M1" s="159"/>
      <c r="N1" s="155"/>
      <c r="O1" s="34"/>
      <c r="P1" s="156"/>
      <c r="Q1" s="157"/>
      <c r="R1" s="160">
        <v>1</v>
      </c>
      <c r="S1" s="78"/>
      <c r="T1" s="78"/>
      <c r="U1" s="78"/>
      <c r="V1" s="78"/>
      <c r="W1" s="78"/>
    </row>
    <row r="2" spans="1:23" s="29" customFormat="1" ht="19.5" customHeight="1" thickBot="1">
      <c r="A2" s="42"/>
      <c r="B2" s="31"/>
      <c r="C2" s="166" t="s">
        <v>86</v>
      </c>
      <c r="D2" s="167" t="s">
        <v>87</v>
      </c>
      <c r="E2" s="168" t="s">
        <v>88</v>
      </c>
      <c r="F2" s="169"/>
      <c r="G2" s="40"/>
      <c r="H2" s="31"/>
      <c r="I2" s="166" t="s">
        <v>86</v>
      </c>
      <c r="J2" s="167" t="s">
        <v>90</v>
      </c>
      <c r="K2" s="168" t="s">
        <v>88</v>
      </c>
      <c r="L2" s="169"/>
      <c r="M2" s="40"/>
      <c r="N2" s="31"/>
      <c r="O2" s="166" t="s">
        <v>86</v>
      </c>
      <c r="P2" s="167" t="s">
        <v>91</v>
      </c>
      <c r="Q2" s="168" t="s">
        <v>88</v>
      </c>
      <c r="R2" s="169"/>
      <c r="S2" s="40"/>
      <c r="T2" s="40"/>
      <c r="U2" s="40"/>
      <c r="V2" s="40"/>
      <c r="W2" s="40"/>
    </row>
    <row r="3" spans="1:23" s="29" customFormat="1" ht="19.5" customHeight="1">
      <c r="A3" s="42"/>
      <c r="B3" s="41">
        <v>1</v>
      </c>
      <c r="C3" s="184">
        <v>13</v>
      </c>
      <c r="D3" s="185" t="s">
        <v>328</v>
      </c>
      <c r="E3" s="228">
        <v>1.3349</v>
      </c>
      <c r="F3" s="186">
        <v>1</v>
      </c>
      <c r="G3" s="42"/>
      <c r="H3" s="41">
        <v>1</v>
      </c>
      <c r="I3" s="184">
        <v>1</v>
      </c>
      <c r="J3" s="185" t="s">
        <v>355</v>
      </c>
      <c r="K3" s="230">
        <v>1.33241</v>
      </c>
      <c r="L3" s="186">
        <v>1</v>
      </c>
      <c r="M3" s="42"/>
      <c r="N3" s="41">
        <v>1</v>
      </c>
      <c r="O3" s="184">
        <v>11</v>
      </c>
      <c r="P3" s="185" t="s">
        <v>356</v>
      </c>
      <c r="Q3" s="222">
        <v>1.27607</v>
      </c>
      <c r="R3" s="186">
        <v>1</v>
      </c>
      <c r="S3" s="42"/>
      <c r="T3" s="42"/>
      <c r="U3" s="42"/>
      <c r="V3" s="42"/>
      <c r="W3" s="42"/>
    </row>
    <row r="4" spans="1:23" s="29" customFormat="1" ht="19.5" customHeight="1">
      <c r="A4" s="80"/>
      <c r="B4" s="41">
        <f>B$3+1</f>
        <v>2</v>
      </c>
      <c r="C4" s="187">
        <v>11</v>
      </c>
      <c r="D4" s="185" t="s">
        <v>345</v>
      </c>
      <c r="E4" s="229">
        <v>1.35746</v>
      </c>
      <c r="F4" s="188">
        <v>2</v>
      </c>
      <c r="G4" s="161"/>
      <c r="H4" s="41">
        <f>H$3+1</f>
        <v>2</v>
      </c>
      <c r="I4" s="187">
        <v>9</v>
      </c>
      <c r="J4" s="185" t="s">
        <v>357</v>
      </c>
      <c r="K4" s="231">
        <v>1.35144</v>
      </c>
      <c r="L4" s="188">
        <v>2</v>
      </c>
      <c r="M4" s="161"/>
      <c r="N4" s="41">
        <f>N$3+1</f>
        <v>2</v>
      </c>
      <c r="O4" s="187">
        <v>8</v>
      </c>
      <c r="P4" s="185" t="s">
        <v>334</v>
      </c>
      <c r="Q4" s="223">
        <v>1.28621</v>
      </c>
      <c r="R4" s="188">
        <v>2</v>
      </c>
      <c r="S4" s="43"/>
      <c r="T4" s="43"/>
      <c r="U4" s="43"/>
      <c r="V4" s="43"/>
      <c r="W4" s="43"/>
    </row>
    <row r="5" spans="1:23" s="29" customFormat="1" ht="19.5" customHeight="1">
      <c r="A5" s="80"/>
      <c r="B5" s="41">
        <f aca="true" t="shared" si="0" ref="B5:B15">B4+1</f>
        <v>3</v>
      </c>
      <c r="C5" s="187">
        <v>2</v>
      </c>
      <c r="D5" s="185" t="s">
        <v>319</v>
      </c>
      <c r="E5" s="229">
        <v>1.36934</v>
      </c>
      <c r="F5" s="188">
        <v>3</v>
      </c>
      <c r="G5" s="162"/>
      <c r="H5" s="41">
        <f aca="true" t="shared" si="1" ref="H5:H15">H4+1</f>
        <v>3</v>
      </c>
      <c r="I5" s="187">
        <v>7</v>
      </c>
      <c r="J5" s="185" t="s">
        <v>329</v>
      </c>
      <c r="K5" s="231">
        <v>1.35369</v>
      </c>
      <c r="L5" s="188">
        <v>3</v>
      </c>
      <c r="M5" s="162"/>
      <c r="N5" s="41">
        <f aca="true" t="shared" si="2" ref="N5:N15">N4+1</f>
        <v>3</v>
      </c>
      <c r="O5" s="187">
        <v>5</v>
      </c>
      <c r="P5" s="185" t="s">
        <v>353</v>
      </c>
      <c r="Q5" s="223">
        <v>1.29599</v>
      </c>
      <c r="R5" s="188">
        <v>3</v>
      </c>
      <c r="S5" s="163"/>
      <c r="T5" s="163"/>
      <c r="U5" s="163"/>
      <c r="V5" s="163"/>
      <c r="W5" s="163"/>
    </row>
    <row r="6" spans="1:23" s="29" customFormat="1" ht="19.5" customHeight="1">
      <c r="A6" s="80"/>
      <c r="B6" s="41">
        <f t="shared" si="0"/>
        <v>4</v>
      </c>
      <c r="C6" s="187">
        <v>7</v>
      </c>
      <c r="D6" s="185" t="s">
        <v>358</v>
      </c>
      <c r="E6" s="229">
        <v>1.38222</v>
      </c>
      <c r="F6" s="188">
        <v>4</v>
      </c>
      <c r="G6" s="162"/>
      <c r="H6" s="41">
        <f t="shared" si="1"/>
        <v>4</v>
      </c>
      <c r="I6" s="187">
        <v>4</v>
      </c>
      <c r="J6" s="185" t="s">
        <v>337</v>
      </c>
      <c r="K6" s="231">
        <v>1.35418</v>
      </c>
      <c r="L6" s="188">
        <v>4</v>
      </c>
      <c r="M6" s="162"/>
      <c r="N6" s="41">
        <f t="shared" si="2"/>
        <v>4</v>
      </c>
      <c r="O6" s="187">
        <v>9</v>
      </c>
      <c r="P6" s="185" t="s">
        <v>339</v>
      </c>
      <c r="Q6" s="223">
        <v>1.31452</v>
      </c>
      <c r="R6" s="188">
        <v>4</v>
      </c>
      <c r="S6" s="163"/>
      <c r="T6" s="163"/>
      <c r="U6" s="163"/>
      <c r="V6" s="163"/>
      <c r="W6" s="163"/>
    </row>
    <row r="7" spans="1:23" s="29" customFormat="1" ht="19.5" customHeight="1">
      <c r="A7" s="80"/>
      <c r="B7" s="41">
        <f t="shared" si="0"/>
        <v>5</v>
      </c>
      <c r="C7" s="187">
        <v>3</v>
      </c>
      <c r="D7" s="185" t="s">
        <v>343</v>
      </c>
      <c r="E7" s="229">
        <v>1.38291</v>
      </c>
      <c r="F7" s="188">
        <v>5</v>
      </c>
      <c r="G7" s="162"/>
      <c r="H7" s="41">
        <f t="shared" si="1"/>
        <v>5</v>
      </c>
      <c r="I7" s="187">
        <v>10</v>
      </c>
      <c r="J7" s="185" t="s">
        <v>341</v>
      </c>
      <c r="K7" s="231">
        <v>1.35439</v>
      </c>
      <c r="L7" s="188">
        <v>5</v>
      </c>
      <c r="M7" s="162"/>
      <c r="N7" s="41">
        <f t="shared" si="2"/>
        <v>5</v>
      </c>
      <c r="O7" s="187">
        <v>2</v>
      </c>
      <c r="P7" s="185" t="s">
        <v>318</v>
      </c>
      <c r="Q7" s="223">
        <v>1.31602</v>
      </c>
      <c r="R7" s="188">
        <v>5</v>
      </c>
      <c r="S7" s="163"/>
      <c r="T7" s="163"/>
      <c r="U7" s="163"/>
      <c r="V7" s="163"/>
      <c r="W7" s="163"/>
    </row>
    <row r="8" spans="1:23" s="29" customFormat="1" ht="19.5" customHeight="1">
      <c r="A8" s="80"/>
      <c r="B8" s="41">
        <f t="shared" si="0"/>
        <v>6</v>
      </c>
      <c r="C8" s="187">
        <v>4</v>
      </c>
      <c r="D8" s="185" t="s">
        <v>323</v>
      </c>
      <c r="E8" s="229">
        <v>1.38383</v>
      </c>
      <c r="F8" s="188">
        <v>6</v>
      </c>
      <c r="G8" s="162"/>
      <c r="H8" s="41">
        <f t="shared" si="1"/>
        <v>6</v>
      </c>
      <c r="I8" s="187">
        <v>2</v>
      </c>
      <c r="J8" s="185" t="s">
        <v>335</v>
      </c>
      <c r="K8" s="231">
        <v>1.35746</v>
      </c>
      <c r="L8" s="188">
        <v>6</v>
      </c>
      <c r="M8" s="162"/>
      <c r="N8" s="41">
        <f t="shared" si="2"/>
        <v>6</v>
      </c>
      <c r="O8" s="187">
        <v>13</v>
      </c>
      <c r="P8" s="185" t="s">
        <v>354</v>
      </c>
      <c r="Q8" s="223">
        <v>1.31871</v>
      </c>
      <c r="R8" s="188">
        <v>6</v>
      </c>
      <c r="S8" s="163"/>
      <c r="T8" s="163"/>
      <c r="U8" s="163"/>
      <c r="V8" s="163"/>
      <c r="W8" s="163"/>
    </row>
    <row r="9" spans="1:23" s="29" customFormat="1" ht="19.5" customHeight="1">
      <c r="A9" s="80"/>
      <c r="B9" s="41">
        <f t="shared" si="0"/>
        <v>7</v>
      </c>
      <c r="C9" s="187">
        <v>10</v>
      </c>
      <c r="D9" s="185" t="s">
        <v>331</v>
      </c>
      <c r="E9" s="229">
        <v>1.38533</v>
      </c>
      <c r="F9" s="188">
        <v>7</v>
      </c>
      <c r="G9" s="162"/>
      <c r="H9" s="41">
        <f t="shared" si="1"/>
        <v>7</v>
      </c>
      <c r="I9" s="187">
        <v>5</v>
      </c>
      <c r="J9" s="185" t="s">
        <v>324</v>
      </c>
      <c r="K9" s="231">
        <v>1.36139</v>
      </c>
      <c r="L9" s="188">
        <v>7</v>
      </c>
      <c r="M9" s="162"/>
      <c r="N9" s="41">
        <f t="shared" si="2"/>
        <v>7</v>
      </c>
      <c r="O9" s="187">
        <v>4</v>
      </c>
      <c r="P9" s="185" t="s">
        <v>346</v>
      </c>
      <c r="Q9" s="223">
        <v>1.32453</v>
      </c>
      <c r="R9" s="188">
        <v>7</v>
      </c>
      <c r="S9" s="163"/>
      <c r="T9" s="163"/>
      <c r="U9" s="163"/>
      <c r="V9" s="163"/>
      <c r="W9" s="163"/>
    </row>
    <row r="10" spans="1:23" s="29" customFormat="1" ht="19.5" customHeight="1">
      <c r="A10" s="80"/>
      <c r="B10" s="41">
        <f t="shared" si="0"/>
        <v>8</v>
      </c>
      <c r="C10" s="187">
        <v>9</v>
      </c>
      <c r="D10" s="185" t="s">
        <v>320</v>
      </c>
      <c r="E10" s="229">
        <v>1.39536</v>
      </c>
      <c r="F10" s="188">
        <v>8</v>
      </c>
      <c r="G10" s="162"/>
      <c r="H10" s="41">
        <f t="shared" si="1"/>
        <v>8</v>
      </c>
      <c r="I10" s="187">
        <v>8</v>
      </c>
      <c r="J10" s="185" t="s">
        <v>327</v>
      </c>
      <c r="K10" s="231">
        <v>1.36154</v>
      </c>
      <c r="L10" s="188">
        <v>8</v>
      </c>
      <c r="M10" s="162"/>
      <c r="N10" s="41">
        <f t="shared" si="2"/>
        <v>8</v>
      </c>
      <c r="O10" s="187">
        <v>6</v>
      </c>
      <c r="P10" s="185" t="s">
        <v>336</v>
      </c>
      <c r="Q10" s="223">
        <v>1.32648</v>
      </c>
      <c r="R10" s="188">
        <v>8</v>
      </c>
      <c r="S10" s="163"/>
      <c r="T10" s="163"/>
      <c r="U10" s="163"/>
      <c r="V10" s="163"/>
      <c r="W10" s="163"/>
    </row>
    <row r="11" spans="1:23" s="29" customFormat="1" ht="19.5" customHeight="1">
      <c r="A11" s="80"/>
      <c r="B11" s="41">
        <f t="shared" si="0"/>
        <v>9</v>
      </c>
      <c r="C11" s="187">
        <v>5</v>
      </c>
      <c r="D11" s="185" t="s">
        <v>340</v>
      </c>
      <c r="E11" s="229">
        <v>1.41585</v>
      </c>
      <c r="F11" s="188">
        <v>9</v>
      </c>
      <c r="G11" s="162"/>
      <c r="H11" s="41">
        <f t="shared" si="1"/>
        <v>9</v>
      </c>
      <c r="I11" s="187">
        <v>11</v>
      </c>
      <c r="J11" s="185" t="s">
        <v>348</v>
      </c>
      <c r="K11" s="231">
        <v>1.36707</v>
      </c>
      <c r="L11" s="188">
        <v>9</v>
      </c>
      <c r="M11" s="162"/>
      <c r="N11" s="41">
        <f t="shared" si="2"/>
        <v>9</v>
      </c>
      <c r="O11" s="187">
        <v>10</v>
      </c>
      <c r="P11" s="185" t="s">
        <v>342</v>
      </c>
      <c r="Q11" s="223">
        <v>1.33466</v>
      </c>
      <c r="R11" s="188">
        <v>9</v>
      </c>
      <c r="S11" s="163"/>
      <c r="T11" s="163"/>
      <c r="U11" s="163"/>
      <c r="V11" s="163"/>
      <c r="W11" s="163"/>
    </row>
    <row r="12" spans="1:23" s="29" customFormat="1" ht="19.5" customHeight="1">
      <c r="A12" s="80"/>
      <c r="B12" s="41">
        <f t="shared" si="0"/>
        <v>10</v>
      </c>
      <c r="C12" s="187">
        <v>8</v>
      </c>
      <c r="D12" s="185" t="s">
        <v>347</v>
      </c>
      <c r="E12" s="229">
        <v>1.41941</v>
      </c>
      <c r="F12" s="188">
        <v>10</v>
      </c>
      <c r="G12" s="162"/>
      <c r="H12" s="41">
        <f t="shared" si="1"/>
        <v>10</v>
      </c>
      <c r="I12" s="187">
        <v>12</v>
      </c>
      <c r="J12" s="185" t="s">
        <v>352</v>
      </c>
      <c r="K12" s="231">
        <v>1.36885</v>
      </c>
      <c r="L12" s="188">
        <v>10</v>
      </c>
      <c r="M12" s="162"/>
      <c r="N12" s="41">
        <f t="shared" si="2"/>
        <v>10</v>
      </c>
      <c r="O12" s="187">
        <v>7</v>
      </c>
      <c r="P12" s="185" t="s">
        <v>349</v>
      </c>
      <c r="Q12" s="223">
        <v>1.33707</v>
      </c>
      <c r="R12" s="188">
        <v>10</v>
      </c>
      <c r="S12" s="163"/>
      <c r="T12" s="163"/>
      <c r="U12" s="163"/>
      <c r="V12" s="163"/>
      <c r="W12" s="163"/>
    </row>
    <row r="13" spans="1:23" s="29" customFormat="1" ht="19.5" customHeight="1">
      <c r="A13" s="80"/>
      <c r="B13" s="41">
        <f t="shared" si="0"/>
        <v>11</v>
      </c>
      <c r="C13" s="187">
        <v>6</v>
      </c>
      <c r="D13" s="185" t="s">
        <v>316</v>
      </c>
      <c r="E13" s="229">
        <v>1.42019</v>
      </c>
      <c r="F13" s="188">
        <v>11</v>
      </c>
      <c r="G13" s="162"/>
      <c r="H13" s="41">
        <f t="shared" si="1"/>
        <v>11</v>
      </c>
      <c r="I13" s="187">
        <v>6</v>
      </c>
      <c r="J13" s="185" t="s">
        <v>333</v>
      </c>
      <c r="K13" s="231">
        <v>1.37324</v>
      </c>
      <c r="L13" s="188">
        <v>11</v>
      </c>
      <c r="M13" s="162"/>
      <c r="N13" s="41">
        <f t="shared" si="2"/>
        <v>11</v>
      </c>
      <c r="O13" s="187">
        <v>1</v>
      </c>
      <c r="P13" s="185" t="s">
        <v>321</v>
      </c>
      <c r="Q13" s="223">
        <v>1.43514</v>
      </c>
      <c r="R13" s="188">
        <v>11</v>
      </c>
      <c r="S13" s="163"/>
      <c r="T13" s="163"/>
      <c r="U13" s="163"/>
      <c r="V13" s="163"/>
      <c r="W13" s="163"/>
    </row>
    <row r="14" spans="1:23" s="29" customFormat="1" ht="19.5" customHeight="1">
      <c r="A14" s="80"/>
      <c r="B14" s="41">
        <f t="shared" si="0"/>
        <v>12</v>
      </c>
      <c r="C14" s="187">
        <v>12</v>
      </c>
      <c r="D14" s="185" t="s">
        <v>338</v>
      </c>
      <c r="E14" s="229">
        <v>1.44733</v>
      </c>
      <c r="F14" s="188">
        <v>12</v>
      </c>
      <c r="G14" s="162"/>
      <c r="H14" s="41">
        <f t="shared" si="1"/>
        <v>12</v>
      </c>
      <c r="I14" s="187">
        <v>3</v>
      </c>
      <c r="J14" s="185" t="s">
        <v>330</v>
      </c>
      <c r="K14" s="231">
        <v>1.38478</v>
      </c>
      <c r="L14" s="188">
        <v>12</v>
      </c>
      <c r="M14" s="162"/>
      <c r="N14" s="41">
        <f t="shared" si="2"/>
        <v>12</v>
      </c>
      <c r="O14" s="187">
        <v>3</v>
      </c>
      <c r="P14" s="185" t="s">
        <v>315</v>
      </c>
      <c r="Q14" s="223">
        <v>2.05734</v>
      </c>
      <c r="R14" s="188">
        <v>12</v>
      </c>
      <c r="S14" s="163"/>
      <c r="T14" s="163"/>
      <c r="U14" s="163"/>
      <c r="V14" s="163"/>
      <c r="W14" s="163"/>
    </row>
    <row r="15" spans="1:23" s="29" customFormat="1" ht="19.5" customHeight="1">
      <c r="A15" s="80"/>
      <c r="B15" s="41">
        <f t="shared" si="0"/>
        <v>13</v>
      </c>
      <c r="C15" s="187"/>
      <c r="D15" s="185"/>
      <c r="E15" s="229"/>
      <c r="F15" s="188"/>
      <c r="G15" s="162"/>
      <c r="H15" s="41">
        <f t="shared" si="1"/>
        <v>13</v>
      </c>
      <c r="I15" s="187">
        <v>13</v>
      </c>
      <c r="J15" s="185" t="s">
        <v>325</v>
      </c>
      <c r="K15" s="231">
        <v>1.44685</v>
      </c>
      <c r="L15" s="188">
        <v>13</v>
      </c>
      <c r="M15" s="162"/>
      <c r="N15" s="41">
        <f t="shared" si="2"/>
        <v>13</v>
      </c>
      <c r="O15" s="187">
        <v>12</v>
      </c>
      <c r="P15" s="185"/>
      <c r="Q15" s="223"/>
      <c r="R15" s="188"/>
      <c r="S15" s="163"/>
      <c r="T15" s="163"/>
      <c r="U15" s="163"/>
      <c r="V15" s="163"/>
      <c r="W15" s="163"/>
    </row>
    <row r="16" spans="1:23" s="165" customFormat="1" ht="19.5" customHeight="1">
      <c r="A16" s="81">
        <v>13</v>
      </c>
      <c r="B16" s="45"/>
      <c r="C16" s="46"/>
      <c r="D16" s="47">
        <v>1</v>
      </c>
      <c r="E16" s="49">
        <f>F16-F17</f>
        <v>0</v>
      </c>
      <c r="F16" s="48">
        <f>SUM(F3:F15)</f>
        <v>78</v>
      </c>
      <c r="G16" s="49"/>
      <c r="H16" s="45"/>
      <c r="I16" s="46"/>
      <c r="J16" s="47">
        <v>1</v>
      </c>
      <c r="K16" s="49">
        <f>L16-L17</f>
        <v>0</v>
      </c>
      <c r="L16" s="48">
        <f>SUM(L3:L15)</f>
        <v>91</v>
      </c>
      <c r="M16" s="49">
        <f>L16-L17</f>
        <v>0</v>
      </c>
      <c r="N16" s="45"/>
      <c r="O16" s="46"/>
      <c r="P16" s="47">
        <v>1</v>
      </c>
      <c r="Q16" s="49">
        <f>R16-R17</f>
        <v>0</v>
      </c>
      <c r="R16" s="48">
        <f>SUM(R3:R15)</f>
        <v>78</v>
      </c>
      <c r="S16" s="164">
        <f>E16+K16+Q16</f>
        <v>0</v>
      </c>
      <c r="T16" s="164"/>
      <c r="U16" s="164"/>
      <c r="V16" s="164"/>
      <c r="W16" s="164"/>
    </row>
    <row r="17" spans="4:18" ht="12.75">
      <c r="D17" s="50"/>
      <c r="E17" s="51"/>
      <c r="F17" s="52">
        <f>MAX(F3:F15)*(MAX(F3:F15)+1)/2</f>
        <v>78</v>
      </c>
      <c r="G17" s="53"/>
      <c r="J17" s="50"/>
      <c r="K17" s="51"/>
      <c r="L17" s="52">
        <f>MAX(L3:L15)*(MAX(L3:L15)+1)/2</f>
        <v>91</v>
      </c>
      <c r="M17" s="53"/>
      <c r="P17" s="50"/>
      <c r="Q17" s="51"/>
      <c r="R17" s="52">
        <f>MAX(R3:R15)*(MAX(R3:R15)+1)/2</f>
        <v>78</v>
      </c>
    </row>
    <row r="18" spans="2:14" ht="15">
      <c r="B18" s="54"/>
      <c r="H18" s="54"/>
      <c r="N18" s="54"/>
    </row>
  </sheetData>
  <sheetProtection sheet="1" objects="1" scenarios="1"/>
  <conditionalFormatting sqref="E3:E15">
    <cfRule type="colorScale" priority="60" dxfId="0">
      <colorScale>
        <cfvo type="min" val="0"/>
        <cfvo type="percentile" val="50"/>
        <cfvo type="max"/>
        <color rgb="FF63BE7B"/>
        <color rgb="FFFFEB84"/>
        <color rgb="FFF8696B"/>
      </colorScale>
    </cfRule>
  </conditionalFormatting>
  <conditionalFormatting sqref="K3:K15">
    <cfRule type="colorScale" priority="61" dxfId="0">
      <colorScale>
        <cfvo type="min" val="0"/>
        <cfvo type="percentile" val="50"/>
        <cfvo type="max"/>
        <color rgb="FF63BE7B"/>
        <color rgb="FFFFEB84"/>
        <color rgb="FFF8696B"/>
      </colorScale>
    </cfRule>
  </conditionalFormatting>
  <conditionalFormatting sqref="Q3:Q15">
    <cfRule type="colorScale" priority="62" dxfId="0">
      <colorScale>
        <cfvo type="min" val="0"/>
        <cfvo type="percentile" val="50"/>
        <cfvo type="max"/>
        <color rgb="FF63BE7B"/>
        <color rgb="FFFFEB84"/>
        <color rgb="FFF8696B"/>
      </colorScale>
    </cfRule>
  </conditionalFormatting>
  <conditionalFormatting sqref="F3:F15 L3:L15 R3:R15">
    <cfRule type="colorScale" priority="63" dxfId="0">
      <colorScale>
        <cfvo type="min" val="0"/>
        <cfvo type="percentile" val="50"/>
        <cfvo type="max"/>
        <color rgb="FF63BE7B"/>
        <color rgb="FFFFEB84"/>
        <color rgb="FFF8696B"/>
      </colorScale>
    </cfRule>
  </conditionalFormatting>
  <printOptions horizontalCentered="1"/>
  <pageMargins left="0.63" right="0" top="0.7874015748031497" bottom="0.7874015748031497" header="0.5118110236220472" footer="0.5118110236220472"/>
  <pageSetup blackAndWhite="1" fitToHeight="1" fitToWidth="1" horizontalDpi="300" verticalDpi="300" orientation="landscape" paperSize="8" r:id="rId3"/>
  <drawing r:id="rId2"/>
  <legacyDrawing r:id="rId1"/>
</worksheet>
</file>

<file path=xl/worksheets/sheet4.xml><?xml version="1.0" encoding="utf-8"?>
<worksheet xmlns="http://schemas.openxmlformats.org/spreadsheetml/2006/main" xmlns:r="http://schemas.openxmlformats.org/officeDocument/2006/relationships">
  <sheetPr codeName="Feuil4"/>
  <dimension ref="A1:AK21"/>
  <sheetViews>
    <sheetView zoomScalePageLayoutView="0" workbookViewId="0" topLeftCell="A1">
      <selection activeCell="Q3" sqref="Q3"/>
    </sheetView>
  </sheetViews>
  <sheetFormatPr defaultColWidth="11.421875" defaultRowHeight="12.75"/>
  <cols>
    <col min="1" max="1" width="1.28515625" style="39" customWidth="1"/>
    <col min="2" max="2" width="3.140625" style="39" customWidth="1"/>
    <col min="3" max="3" width="5.57421875" style="39" customWidth="1"/>
    <col min="4" max="4" width="26.28125" style="39" customWidth="1"/>
    <col min="5" max="5" width="12.140625" style="39" customWidth="1"/>
    <col min="6" max="6" width="7.57421875" style="39" customWidth="1"/>
    <col min="7" max="7" width="4.7109375" style="39" customWidth="1"/>
    <col min="8" max="8" width="3.140625" style="39" customWidth="1"/>
    <col min="9" max="9" width="5.57421875" style="39" customWidth="1"/>
    <col min="10" max="10" width="26.7109375" style="39" customWidth="1"/>
    <col min="11" max="11" width="14.00390625" style="39" customWidth="1"/>
    <col min="12" max="12" width="7.57421875" style="39" customWidth="1"/>
    <col min="13" max="13" width="4.7109375" style="39" customWidth="1"/>
    <col min="14" max="14" width="3.140625" style="39" customWidth="1"/>
    <col min="15" max="15" width="5.57421875" style="39" customWidth="1"/>
    <col min="16" max="16" width="29.8515625" style="39" customWidth="1"/>
    <col min="17" max="17" width="12.7109375" style="39" customWidth="1"/>
    <col min="18" max="18" width="7.57421875" style="39" customWidth="1"/>
    <col min="19" max="19" width="4.7109375" style="39" customWidth="1"/>
    <col min="20" max="16384" width="11.421875" style="39" customWidth="1"/>
  </cols>
  <sheetData>
    <row r="1" spans="1:37" ht="27" thickBot="1">
      <c r="A1" s="76"/>
      <c r="B1" s="76"/>
      <c r="C1" s="34"/>
      <c r="D1" s="82"/>
      <c r="E1" s="78" t="s">
        <v>105</v>
      </c>
      <c r="F1" s="77"/>
      <c r="G1" s="78"/>
      <c r="H1" s="76"/>
      <c r="I1" s="34"/>
      <c r="J1" s="82"/>
      <c r="K1" s="83" t="s">
        <v>102</v>
      </c>
      <c r="L1" s="79" t="s">
        <v>104</v>
      </c>
      <c r="M1" s="78"/>
      <c r="N1" s="76"/>
      <c r="O1" s="34"/>
      <c r="P1" s="82"/>
      <c r="Q1" s="83" t="s">
        <v>103</v>
      </c>
      <c r="R1" s="153">
        <v>1</v>
      </c>
      <c r="S1" s="78"/>
      <c r="T1" s="78"/>
      <c r="U1" s="78"/>
      <c r="V1" s="78"/>
      <c r="W1" s="78"/>
      <c r="X1" s="78"/>
      <c r="Y1" s="78"/>
      <c r="Z1" s="78"/>
      <c r="AA1" s="78"/>
      <c r="AB1" s="78"/>
      <c r="AC1" s="78"/>
      <c r="AD1" s="78"/>
      <c r="AE1" s="78"/>
      <c r="AF1" s="78"/>
      <c r="AG1" s="78"/>
      <c r="AH1" s="78"/>
      <c r="AI1" s="78"/>
      <c r="AJ1" s="78"/>
      <c r="AK1" s="78"/>
    </row>
    <row r="2" spans="1:37" ht="19.5" customHeight="1" thickBot="1">
      <c r="A2" s="42"/>
      <c r="B2" s="31"/>
      <c r="C2" s="55" t="s">
        <v>86</v>
      </c>
      <c r="D2" s="56" t="s">
        <v>87</v>
      </c>
      <c r="E2" s="87" t="s">
        <v>88</v>
      </c>
      <c r="F2" s="69"/>
      <c r="G2" s="40" t="s">
        <v>285</v>
      </c>
      <c r="H2" s="31"/>
      <c r="I2" s="55" t="s">
        <v>86</v>
      </c>
      <c r="J2" s="56" t="s">
        <v>90</v>
      </c>
      <c r="K2" s="87" t="s">
        <v>88</v>
      </c>
      <c r="L2" s="69"/>
      <c r="M2" s="40" t="s">
        <v>285</v>
      </c>
      <c r="N2" s="31"/>
      <c r="O2" s="55" t="s">
        <v>86</v>
      </c>
      <c r="P2" s="56" t="s">
        <v>91</v>
      </c>
      <c r="Q2" s="87" t="s">
        <v>88</v>
      </c>
      <c r="R2" s="69"/>
      <c r="S2" s="40" t="s">
        <v>285</v>
      </c>
      <c r="T2" s="40"/>
      <c r="U2" s="40"/>
      <c r="V2" s="40"/>
      <c r="W2" s="40"/>
      <c r="X2" s="40"/>
      <c r="Y2" s="40"/>
      <c r="Z2" s="40"/>
      <c r="AA2" s="40"/>
      <c r="AB2" s="40"/>
      <c r="AC2" s="40"/>
      <c r="AD2" s="40"/>
      <c r="AE2" s="40"/>
      <c r="AF2" s="40"/>
      <c r="AG2" s="40"/>
      <c r="AH2" s="40"/>
      <c r="AI2" s="40"/>
      <c r="AJ2" s="40"/>
      <c r="AK2" s="40"/>
    </row>
    <row r="3" spans="1:37" ht="19.5" customHeight="1">
      <c r="A3" s="42"/>
      <c r="B3" s="41">
        <v>1</v>
      </c>
      <c r="C3" s="57">
        <v>8</v>
      </c>
      <c r="D3" s="58" t="s">
        <v>328</v>
      </c>
      <c r="E3" s="218">
        <v>1.15642</v>
      </c>
      <c r="F3" s="70">
        <v>1</v>
      </c>
      <c r="G3" s="35"/>
      <c r="H3" s="41">
        <v>1</v>
      </c>
      <c r="I3" s="57">
        <v>7</v>
      </c>
      <c r="J3" s="58" t="s">
        <v>323</v>
      </c>
      <c r="K3" s="218">
        <v>1.25114</v>
      </c>
      <c r="L3" s="70">
        <v>1</v>
      </c>
      <c r="M3" s="35"/>
      <c r="N3" s="41">
        <v>1</v>
      </c>
      <c r="O3" s="57">
        <v>1</v>
      </c>
      <c r="P3" s="58" t="s">
        <v>352</v>
      </c>
      <c r="Q3" s="218">
        <v>1.39419</v>
      </c>
      <c r="R3" s="70">
        <v>1</v>
      </c>
      <c r="S3" s="35"/>
      <c r="T3" s="40"/>
      <c r="U3" s="40"/>
      <c r="V3" s="185"/>
      <c r="W3" s="40"/>
      <c r="X3" s="40"/>
      <c r="Y3" s="40"/>
      <c r="Z3" s="40"/>
      <c r="AA3" s="40"/>
      <c r="AB3" s="40"/>
      <c r="AC3" s="40"/>
      <c r="AD3" s="40"/>
      <c r="AE3" s="40"/>
      <c r="AF3" s="40"/>
      <c r="AG3" s="40"/>
      <c r="AH3" s="40"/>
      <c r="AI3" s="40"/>
      <c r="AJ3" s="40"/>
      <c r="AK3" s="40"/>
    </row>
    <row r="4" spans="1:37" ht="19.5" customHeight="1">
      <c r="A4" s="80"/>
      <c r="B4" s="41">
        <f>B$3+1</f>
        <v>2</v>
      </c>
      <c r="C4" s="57">
        <v>10</v>
      </c>
      <c r="D4" s="58" t="s">
        <v>356</v>
      </c>
      <c r="E4" s="219">
        <v>1.14998</v>
      </c>
      <c r="F4" s="70">
        <v>2</v>
      </c>
      <c r="G4" s="35"/>
      <c r="H4" s="41">
        <f>H$3+1</f>
        <v>2</v>
      </c>
      <c r="I4" s="57">
        <v>5</v>
      </c>
      <c r="J4" s="58" t="s">
        <v>346</v>
      </c>
      <c r="K4" s="219">
        <v>1.24167</v>
      </c>
      <c r="L4" s="70">
        <v>2</v>
      </c>
      <c r="M4" s="35"/>
      <c r="N4" s="41">
        <f>N$3+1</f>
        <v>2</v>
      </c>
      <c r="O4" s="57">
        <v>4</v>
      </c>
      <c r="P4" s="58" t="s">
        <v>330</v>
      </c>
      <c r="Q4" s="219">
        <v>1.38354</v>
      </c>
      <c r="R4" s="70">
        <v>2</v>
      </c>
      <c r="S4" s="35"/>
      <c r="T4" s="43"/>
      <c r="U4" s="43"/>
      <c r="V4" s="43"/>
      <c r="W4" s="43"/>
      <c r="X4" s="43"/>
      <c r="Y4" s="43"/>
      <c r="Z4" s="43"/>
      <c r="AA4" s="43"/>
      <c r="AB4" s="43"/>
      <c r="AC4" s="43"/>
      <c r="AD4" s="43"/>
      <c r="AE4" s="43"/>
      <c r="AF4" s="43"/>
      <c r="AG4" s="43"/>
      <c r="AH4" s="43"/>
      <c r="AI4" s="43"/>
      <c r="AJ4" s="43"/>
      <c r="AK4" s="43"/>
    </row>
    <row r="5" spans="1:37" ht="19.5" customHeight="1">
      <c r="A5" s="80"/>
      <c r="B5" s="41">
        <f aca="true" t="shared" si="0" ref="B5:B15">B4+1</f>
        <v>3</v>
      </c>
      <c r="C5" s="57">
        <v>6</v>
      </c>
      <c r="D5" s="58" t="s">
        <v>329</v>
      </c>
      <c r="E5" s="219">
        <v>1.14816</v>
      </c>
      <c r="F5" s="70">
        <v>3</v>
      </c>
      <c r="G5" s="35"/>
      <c r="H5" s="41">
        <f aca="true" t="shared" si="1" ref="H5:H15">H4+1</f>
        <v>3</v>
      </c>
      <c r="I5" s="57">
        <v>6</v>
      </c>
      <c r="J5" s="58" t="s">
        <v>335</v>
      </c>
      <c r="K5" s="219">
        <v>1.25691</v>
      </c>
      <c r="L5" s="70">
        <v>3</v>
      </c>
      <c r="M5" s="35"/>
      <c r="N5" s="41">
        <f aca="true" t="shared" si="2" ref="N5:N15">N4+1</f>
        <v>3</v>
      </c>
      <c r="O5" s="57">
        <v>11</v>
      </c>
      <c r="P5" s="58" t="s">
        <v>340</v>
      </c>
      <c r="Q5" s="219">
        <v>1.3809</v>
      </c>
      <c r="R5" s="70">
        <v>3</v>
      </c>
      <c r="S5" s="35"/>
      <c r="T5" s="163"/>
      <c r="U5" s="163"/>
      <c r="V5" s="163"/>
      <c r="W5" s="163"/>
      <c r="X5" s="163"/>
      <c r="Y5" s="163"/>
      <c r="Z5" s="163"/>
      <c r="AA5" s="163"/>
      <c r="AB5" s="163"/>
      <c r="AC5" s="163"/>
      <c r="AD5" s="163"/>
      <c r="AE5" s="163"/>
      <c r="AF5" s="163"/>
      <c r="AG5" s="163"/>
      <c r="AH5" s="163"/>
      <c r="AI5" s="163"/>
      <c r="AJ5" s="163"/>
      <c r="AK5" s="163"/>
    </row>
    <row r="6" spans="1:37" ht="19.5" customHeight="1">
      <c r="A6" s="80"/>
      <c r="B6" s="41">
        <f t="shared" si="0"/>
        <v>4</v>
      </c>
      <c r="C6" s="57">
        <v>12</v>
      </c>
      <c r="D6" s="58" t="s">
        <v>334</v>
      </c>
      <c r="E6" s="219">
        <v>1.14526</v>
      </c>
      <c r="F6" s="70">
        <v>4</v>
      </c>
      <c r="G6" s="35"/>
      <c r="H6" s="41">
        <f t="shared" si="1"/>
        <v>4</v>
      </c>
      <c r="I6" s="57">
        <v>13</v>
      </c>
      <c r="J6" s="58" t="s">
        <v>341</v>
      </c>
      <c r="K6" s="219">
        <v>1.28181</v>
      </c>
      <c r="L6" s="70">
        <v>4</v>
      </c>
      <c r="M6" s="35"/>
      <c r="N6" s="41">
        <f t="shared" si="2"/>
        <v>4</v>
      </c>
      <c r="O6" s="57">
        <v>13</v>
      </c>
      <c r="P6" s="58" t="s">
        <v>348</v>
      </c>
      <c r="Q6" s="219">
        <v>1.40451</v>
      </c>
      <c r="R6" s="70">
        <v>4</v>
      </c>
      <c r="S6" s="35"/>
      <c r="T6" s="163"/>
      <c r="U6" s="163"/>
      <c r="V6" s="163"/>
      <c r="W6" s="163"/>
      <c r="X6" s="163"/>
      <c r="Y6" s="163"/>
      <c r="Z6" s="163"/>
      <c r="AA6" s="163"/>
      <c r="AB6" s="163"/>
      <c r="AC6" s="163"/>
      <c r="AD6" s="163"/>
      <c r="AE6" s="163"/>
      <c r="AF6" s="163"/>
      <c r="AG6" s="163"/>
      <c r="AH6" s="163"/>
      <c r="AI6" s="163"/>
      <c r="AJ6" s="163"/>
      <c r="AK6" s="163"/>
    </row>
    <row r="7" spans="1:37" ht="19.5" customHeight="1">
      <c r="A7" s="80"/>
      <c r="B7" s="41">
        <f t="shared" si="0"/>
        <v>5</v>
      </c>
      <c r="C7" s="57">
        <v>7</v>
      </c>
      <c r="D7" s="58" t="s">
        <v>353</v>
      </c>
      <c r="E7" s="219">
        <v>1.14408</v>
      </c>
      <c r="F7" s="70">
        <v>5</v>
      </c>
      <c r="G7" s="35"/>
      <c r="H7" s="41">
        <f t="shared" si="1"/>
        <v>5</v>
      </c>
      <c r="I7" s="57">
        <v>4</v>
      </c>
      <c r="J7" s="58" t="s">
        <v>354</v>
      </c>
      <c r="K7" s="219">
        <v>1.27314</v>
      </c>
      <c r="L7" s="70">
        <v>5</v>
      </c>
      <c r="M7" s="35"/>
      <c r="N7" s="41">
        <f t="shared" si="2"/>
        <v>5</v>
      </c>
      <c r="O7" s="57">
        <v>2</v>
      </c>
      <c r="P7" s="58" t="s">
        <v>316</v>
      </c>
      <c r="Q7" s="219">
        <v>1.38885</v>
      </c>
      <c r="R7" s="70">
        <v>5</v>
      </c>
      <c r="S7" s="35"/>
      <c r="T7" s="163"/>
      <c r="U7" s="163"/>
      <c r="V7" s="163"/>
      <c r="W7" s="163"/>
      <c r="X7" s="163"/>
      <c r="Y7" s="163"/>
      <c r="Z7" s="163"/>
      <c r="AA7" s="163"/>
      <c r="AB7" s="163"/>
      <c r="AC7" s="163"/>
      <c r="AD7" s="163"/>
      <c r="AE7" s="163"/>
      <c r="AF7" s="163"/>
      <c r="AG7" s="163"/>
      <c r="AH7" s="163"/>
      <c r="AI7" s="163"/>
      <c r="AJ7" s="163"/>
      <c r="AK7" s="163"/>
    </row>
    <row r="8" spans="1:37" ht="19.5" customHeight="1">
      <c r="A8" s="80"/>
      <c r="B8" s="41">
        <f t="shared" si="0"/>
        <v>6</v>
      </c>
      <c r="C8" s="57">
        <v>11</v>
      </c>
      <c r="D8" s="58" t="s">
        <v>357</v>
      </c>
      <c r="E8" s="219">
        <v>1.15164</v>
      </c>
      <c r="F8" s="70">
        <v>6</v>
      </c>
      <c r="G8" s="35"/>
      <c r="H8" s="41">
        <f t="shared" si="1"/>
        <v>6</v>
      </c>
      <c r="I8" s="57">
        <v>11</v>
      </c>
      <c r="J8" s="58" t="s">
        <v>342</v>
      </c>
      <c r="K8" s="219">
        <v>1.29908</v>
      </c>
      <c r="L8" s="70">
        <v>6</v>
      </c>
      <c r="M8" s="35"/>
      <c r="N8" s="41">
        <f t="shared" si="2"/>
        <v>6</v>
      </c>
      <c r="O8" s="57">
        <v>5</v>
      </c>
      <c r="P8" s="58" t="s">
        <v>333</v>
      </c>
      <c r="Q8" s="219">
        <v>1.4095</v>
      </c>
      <c r="R8" s="70">
        <v>6</v>
      </c>
      <c r="S8" s="35"/>
      <c r="T8" s="163"/>
      <c r="U8" s="163"/>
      <c r="V8" s="163"/>
      <c r="W8" s="163"/>
      <c r="X8" s="163"/>
      <c r="Y8" s="163"/>
      <c r="Z8" s="163"/>
      <c r="AA8" s="163"/>
      <c r="AB8" s="163"/>
      <c r="AC8" s="163"/>
      <c r="AD8" s="163"/>
      <c r="AE8" s="163"/>
      <c r="AF8" s="163"/>
      <c r="AG8" s="163"/>
      <c r="AH8" s="163"/>
      <c r="AI8" s="163"/>
      <c r="AJ8" s="163"/>
      <c r="AK8" s="163"/>
    </row>
    <row r="9" spans="1:37" ht="19.5" customHeight="1">
      <c r="A9" s="80"/>
      <c r="B9" s="41">
        <f t="shared" si="0"/>
        <v>7</v>
      </c>
      <c r="C9" s="57">
        <v>5</v>
      </c>
      <c r="D9" s="58" t="s">
        <v>345</v>
      </c>
      <c r="E9" s="219">
        <v>1.15542</v>
      </c>
      <c r="F9" s="70">
        <v>7</v>
      </c>
      <c r="G9" s="35"/>
      <c r="H9" s="41">
        <f t="shared" si="1"/>
        <v>7</v>
      </c>
      <c r="I9" s="57">
        <v>8</v>
      </c>
      <c r="J9" s="58" t="s">
        <v>324</v>
      </c>
      <c r="K9" s="219">
        <v>1.29042</v>
      </c>
      <c r="L9" s="70">
        <v>7</v>
      </c>
      <c r="M9" s="35"/>
      <c r="N9" s="41">
        <f t="shared" si="2"/>
        <v>7</v>
      </c>
      <c r="O9" s="57">
        <v>8</v>
      </c>
      <c r="P9" s="58" t="s">
        <v>349</v>
      </c>
      <c r="Q9" s="219">
        <v>1.41418</v>
      </c>
      <c r="R9" s="70">
        <v>7</v>
      </c>
      <c r="S9" s="35"/>
      <c r="T9" s="163"/>
      <c r="U9" s="163"/>
      <c r="V9" s="163"/>
      <c r="W9" s="163"/>
      <c r="X9" s="163"/>
      <c r="Y9" s="163"/>
      <c r="Z9" s="163"/>
      <c r="AA9" s="163"/>
      <c r="AB9" s="163"/>
      <c r="AC9" s="163"/>
      <c r="AD9" s="163"/>
      <c r="AE9" s="163"/>
      <c r="AF9" s="163"/>
      <c r="AG9" s="163"/>
      <c r="AH9" s="163"/>
      <c r="AI9" s="163"/>
      <c r="AJ9" s="163"/>
      <c r="AK9" s="163"/>
    </row>
    <row r="10" spans="1:37" ht="19.5" customHeight="1">
      <c r="A10" s="80"/>
      <c r="B10" s="41">
        <f t="shared" si="0"/>
        <v>8</v>
      </c>
      <c r="C10" s="57">
        <v>9</v>
      </c>
      <c r="D10" s="58" t="s">
        <v>355</v>
      </c>
      <c r="E10" s="219">
        <v>1.15996</v>
      </c>
      <c r="F10" s="70">
        <v>8</v>
      </c>
      <c r="G10" s="35"/>
      <c r="H10" s="41">
        <f t="shared" si="1"/>
        <v>8</v>
      </c>
      <c r="I10" s="57">
        <v>3</v>
      </c>
      <c r="J10" s="58" t="s">
        <v>327</v>
      </c>
      <c r="K10" s="219">
        <v>1.27755</v>
      </c>
      <c r="L10" s="70">
        <v>8</v>
      </c>
      <c r="M10" s="35"/>
      <c r="N10" s="41">
        <f t="shared" si="2"/>
        <v>8</v>
      </c>
      <c r="O10" s="57">
        <v>9</v>
      </c>
      <c r="P10" s="58" t="s">
        <v>338</v>
      </c>
      <c r="Q10" s="219">
        <v>1.43195</v>
      </c>
      <c r="R10" s="70">
        <v>8</v>
      </c>
      <c r="S10" s="35"/>
      <c r="T10" s="163"/>
      <c r="U10" s="163"/>
      <c r="V10" s="163"/>
      <c r="W10" s="163"/>
      <c r="X10" s="163"/>
      <c r="Y10" s="163"/>
      <c r="Z10" s="163"/>
      <c r="AA10" s="163"/>
      <c r="AB10" s="163"/>
      <c r="AC10" s="163"/>
      <c r="AD10" s="163"/>
      <c r="AE10" s="163"/>
      <c r="AF10" s="163"/>
      <c r="AG10" s="163"/>
      <c r="AH10" s="163"/>
      <c r="AI10" s="163"/>
      <c r="AJ10" s="163"/>
      <c r="AK10" s="163"/>
    </row>
    <row r="11" spans="1:37" ht="19.5" customHeight="1">
      <c r="A11" s="80"/>
      <c r="B11" s="41">
        <f t="shared" si="0"/>
        <v>9</v>
      </c>
      <c r="C11" s="57">
        <v>13</v>
      </c>
      <c r="D11" s="58" t="s">
        <v>319</v>
      </c>
      <c r="E11" s="219">
        <v>1.17022</v>
      </c>
      <c r="F11" s="70">
        <v>9</v>
      </c>
      <c r="G11" s="35"/>
      <c r="H11" s="41">
        <f t="shared" si="1"/>
        <v>9</v>
      </c>
      <c r="I11" s="57">
        <v>12</v>
      </c>
      <c r="J11" s="58" t="s">
        <v>331</v>
      </c>
      <c r="K11" s="219">
        <v>1.27951</v>
      </c>
      <c r="L11" s="70">
        <v>9</v>
      </c>
      <c r="M11" s="35"/>
      <c r="N11" s="41">
        <f t="shared" si="2"/>
        <v>9</v>
      </c>
      <c r="O11" s="57">
        <v>12</v>
      </c>
      <c r="P11" s="58" t="s">
        <v>347</v>
      </c>
      <c r="Q11" s="219">
        <v>1.38967</v>
      </c>
      <c r="R11" s="70">
        <v>9</v>
      </c>
      <c r="S11" s="35"/>
      <c r="T11" s="163"/>
      <c r="U11" s="163"/>
      <c r="V11" s="163"/>
      <c r="W11" s="163"/>
      <c r="X11" s="163"/>
      <c r="Y11" s="163"/>
      <c r="Z11" s="163"/>
      <c r="AA11" s="163"/>
      <c r="AB11" s="163"/>
      <c r="AC11" s="163"/>
      <c r="AD11" s="163"/>
      <c r="AE11" s="163"/>
      <c r="AF11" s="163"/>
      <c r="AG11" s="163"/>
      <c r="AH11" s="163"/>
      <c r="AI11" s="163"/>
      <c r="AJ11" s="163"/>
      <c r="AK11" s="163"/>
    </row>
    <row r="12" spans="1:37" ht="19.5" customHeight="1">
      <c r="A12" s="80"/>
      <c r="B12" s="41">
        <f t="shared" si="0"/>
        <v>10</v>
      </c>
      <c r="C12" s="57">
        <v>1</v>
      </c>
      <c r="D12" s="58" t="s">
        <v>337</v>
      </c>
      <c r="E12" s="219">
        <v>1.16939</v>
      </c>
      <c r="F12" s="70">
        <v>10</v>
      </c>
      <c r="G12" s="35"/>
      <c r="H12" s="41">
        <f t="shared" si="1"/>
        <v>10</v>
      </c>
      <c r="I12" s="57">
        <v>10</v>
      </c>
      <c r="J12" s="58" t="s">
        <v>320</v>
      </c>
      <c r="K12" s="219">
        <v>1.28182</v>
      </c>
      <c r="L12" s="70">
        <v>10</v>
      </c>
      <c r="M12" s="35"/>
      <c r="N12" s="41">
        <f t="shared" si="2"/>
        <v>10</v>
      </c>
      <c r="O12" s="57">
        <v>6</v>
      </c>
      <c r="P12" s="58" t="s">
        <v>321</v>
      </c>
      <c r="Q12" s="219">
        <v>1.46021</v>
      </c>
      <c r="R12" s="70">
        <v>10</v>
      </c>
      <c r="S12" s="35"/>
      <c r="T12" s="163"/>
      <c r="U12" s="163"/>
      <c r="V12" s="163"/>
      <c r="W12" s="163"/>
      <c r="X12" s="163"/>
      <c r="Y12" s="163"/>
      <c r="Z12" s="163"/>
      <c r="AA12" s="163"/>
      <c r="AB12" s="163"/>
      <c r="AC12" s="163"/>
      <c r="AD12" s="163"/>
      <c r="AE12" s="163"/>
      <c r="AF12" s="163"/>
      <c r="AG12" s="163"/>
      <c r="AH12" s="163"/>
      <c r="AI12" s="163"/>
      <c r="AJ12" s="163"/>
      <c r="AK12" s="163"/>
    </row>
    <row r="13" spans="1:37" ht="19.5" customHeight="1">
      <c r="A13" s="80"/>
      <c r="B13" s="41">
        <f t="shared" si="0"/>
        <v>11</v>
      </c>
      <c r="C13" s="57">
        <v>4</v>
      </c>
      <c r="D13" s="58" t="s">
        <v>339</v>
      </c>
      <c r="E13" s="219">
        <v>1.18093</v>
      </c>
      <c r="F13" s="70">
        <v>11</v>
      </c>
      <c r="G13" s="35"/>
      <c r="H13" s="41">
        <f t="shared" si="1"/>
        <v>11</v>
      </c>
      <c r="I13" s="57">
        <v>2</v>
      </c>
      <c r="J13" s="58" t="s">
        <v>336</v>
      </c>
      <c r="K13" s="219">
        <v>1.32261</v>
      </c>
      <c r="L13" s="70">
        <v>11</v>
      </c>
      <c r="M13" s="35"/>
      <c r="N13" s="41">
        <f t="shared" si="2"/>
        <v>11</v>
      </c>
      <c r="O13" s="57">
        <v>10</v>
      </c>
      <c r="P13" s="58" t="s">
        <v>325</v>
      </c>
      <c r="Q13" s="219">
        <v>1.4544</v>
      </c>
      <c r="R13" s="70">
        <v>11</v>
      </c>
      <c r="S13" s="35"/>
      <c r="T13" s="163"/>
      <c r="U13" s="163"/>
      <c r="V13" s="163"/>
      <c r="W13" s="163"/>
      <c r="X13" s="163"/>
      <c r="Y13" s="163"/>
      <c r="Z13" s="163"/>
      <c r="AA13" s="163"/>
      <c r="AB13" s="163"/>
      <c r="AC13" s="163"/>
      <c r="AD13" s="163"/>
      <c r="AE13" s="163"/>
      <c r="AF13" s="163"/>
      <c r="AG13" s="163"/>
      <c r="AH13" s="163"/>
      <c r="AI13" s="163"/>
      <c r="AJ13" s="163"/>
      <c r="AK13" s="163"/>
    </row>
    <row r="14" spans="1:37" ht="19.5" customHeight="1">
      <c r="A14" s="80"/>
      <c r="B14" s="41">
        <f t="shared" si="0"/>
        <v>12</v>
      </c>
      <c r="C14" s="57">
        <v>2</v>
      </c>
      <c r="D14" s="58" t="s">
        <v>358</v>
      </c>
      <c r="E14" s="219">
        <v>1.18434</v>
      </c>
      <c r="F14" s="70">
        <v>12</v>
      </c>
      <c r="G14" s="35"/>
      <c r="H14" s="41">
        <f t="shared" si="1"/>
        <v>12</v>
      </c>
      <c r="I14" s="57">
        <v>9</v>
      </c>
      <c r="J14" s="58" t="s">
        <v>343</v>
      </c>
      <c r="K14" s="219">
        <v>1.24994</v>
      </c>
      <c r="L14" s="70">
        <v>12</v>
      </c>
      <c r="M14" s="35"/>
      <c r="N14" s="41">
        <f t="shared" si="2"/>
        <v>12</v>
      </c>
      <c r="O14" s="57">
        <v>7</v>
      </c>
      <c r="P14" s="58" t="s">
        <v>315</v>
      </c>
      <c r="Q14" s="219">
        <v>1.57614</v>
      </c>
      <c r="R14" s="70">
        <v>12</v>
      </c>
      <c r="S14" s="35"/>
      <c r="T14" s="163"/>
      <c r="U14" s="163"/>
      <c r="V14" s="163"/>
      <c r="W14" s="163"/>
      <c r="X14" s="163"/>
      <c r="Y14" s="163"/>
      <c r="Z14" s="163"/>
      <c r="AA14" s="163"/>
      <c r="AB14" s="163"/>
      <c r="AC14" s="163"/>
      <c r="AD14" s="163"/>
      <c r="AE14" s="163"/>
      <c r="AF14" s="163"/>
      <c r="AG14" s="163"/>
      <c r="AH14" s="163"/>
      <c r="AI14" s="163"/>
      <c r="AJ14" s="163"/>
      <c r="AK14" s="163"/>
    </row>
    <row r="15" spans="1:37" ht="19.5" customHeight="1">
      <c r="A15" s="80"/>
      <c r="B15" s="41">
        <f t="shared" si="0"/>
        <v>13</v>
      </c>
      <c r="C15" s="57">
        <v>3</v>
      </c>
      <c r="D15" s="58" t="s">
        <v>318</v>
      </c>
      <c r="E15" s="219">
        <v>1.17446</v>
      </c>
      <c r="F15" s="70">
        <v>13</v>
      </c>
      <c r="G15" s="35"/>
      <c r="H15" s="41">
        <f t="shared" si="1"/>
        <v>13</v>
      </c>
      <c r="I15" s="57">
        <v>1</v>
      </c>
      <c r="J15" s="58"/>
      <c r="K15" s="219"/>
      <c r="L15" s="70"/>
      <c r="M15" s="35"/>
      <c r="N15" s="41">
        <f t="shared" si="2"/>
        <v>13</v>
      </c>
      <c r="O15" s="57">
        <v>3</v>
      </c>
      <c r="P15" s="58"/>
      <c r="Q15" s="219"/>
      <c r="R15" s="70"/>
      <c r="S15" s="35"/>
      <c r="T15" s="163"/>
      <c r="U15" s="163"/>
      <c r="V15" s="163"/>
      <c r="W15" s="163"/>
      <c r="X15" s="163"/>
      <c r="Y15" s="163"/>
      <c r="Z15" s="163"/>
      <c r="AA15" s="163"/>
      <c r="AB15" s="163"/>
      <c r="AC15" s="163"/>
      <c r="AD15" s="163"/>
      <c r="AE15" s="163"/>
      <c r="AF15" s="163"/>
      <c r="AG15" s="163"/>
      <c r="AH15" s="163"/>
      <c r="AI15" s="163"/>
      <c r="AJ15" s="163"/>
      <c r="AK15" s="163"/>
    </row>
    <row r="16" spans="1:37" ht="19.5" customHeight="1">
      <c r="A16" s="81">
        <v>13</v>
      </c>
      <c r="B16" s="45"/>
      <c r="C16" s="46"/>
      <c r="D16" s="47">
        <v>1</v>
      </c>
      <c r="E16" s="49">
        <f>F16-F17</f>
        <v>0</v>
      </c>
      <c r="F16" s="48">
        <f>SUM(F3:F15)</f>
        <v>91</v>
      </c>
      <c r="G16" s="49"/>
      <c r="H16" s="45"/>
      <c r="I16" s="46"/>
      <c r="J16" s="47">
        <v>1</v>
      </c>
      <c r="K16" s="49">
        <f>L16-L17</f>
        <v>0</v>
      </c>
      <c r="L16" s="48">
        <f>SUM(L3:L15)</f>
        <v>78</v>
      </c>
      <c r="M16" s="49"/>
      <c r="N16" s="45"/>
      <c r="O16" s="46"/>
      <c r="P16" s="47">
        <v>1</v>
      </c>
      <c r="Q16" s="49">
        <f>R16-R17</f>
        <v>0</v>
      </c>
      <c r="R16" s="48">
        <f>SUM(R3:R15)</f>
        <v>78</v>
      </c>
      <c r="S16" s="49">
        <f>E16+K16+Q16</f>
        <v>0</v>
      </c>
      <c r="T16" s="59"/>
      <c r="U16" s="59"/>
      <c r="V16" s="59"/>
      <c r="W16" s="59"/>
      <c r="X16" s="59"/>
      <c r="Y16" s="59"/>
      <c r="Z16" s="59"/>
      <c r="AA16" s="59"/>
      <c r="AB16" s="59"/>
      <c r="AC16" s="59"/>
      <c r="AD16" s="59"/>
      <c r="AE16" s="59"/>
      <c r="AF16" s="59"/>
      <c r="AG16" s="59"/>
      <c r="AH16" s="59"/>
      <c r="AI16" s="59"/>
      <c r="AJ16" s="59"/>
      <c r="AK16" s="59"/>
    </row>
    <row r="17" spans="1:19" ht="12.75">
      <c r="A17" s="60"/>
      <c r="D17" s="50"/>
      <c r="E17" s="51"/>
      <c r="F17" s="52">
        <f>MAX(F3:F15)*(MAX(F3:F15)+1)/2</f>
        <v>91</v>
      </c>
      <c r="G17" s="53"/>
      <c r="J17" s="50"/>
      <c r="K17" s="51"/>
      <c r="L17" s="52">
        <f>MAX(L3:L15)*(MAX(L3:L15)+1)/2</f>
        <v>78</v>
      </c>
      <c r="M17" s="53"/>
      <c r="P17" s="50"/>
      <c r="Q17" s="51"/>
      <c r="R17" s="52">
        <f>MAX(R3:R15)*(MAX(R3:R15)+1)/2</f>
        <v>78</v>
      </c>
      <c r="S17" s="53"/>
    </row>
    <row r="18" spans="1:15" ht="15">
      <c r="A18" s="54" t="s">
        <v>92</v>
      </c>
      <c r="B18" s="54"/>
      <c r="C18" s="54"/>
      <c r="H18" s="54"/>
      <c r="I18" s="54"/>
      <c r="N18" s="54"/>
      <c r="O18" s="54"/>
    </row>
    <row r="20" spans="1:15" ht="15">
      <c r="A20" s="54" t="s">
        <v>106</v>
      </c>
      <c r="B20" s="54"/>
      <c r="C20" s="54"/>
      <c r="H20" s="54"/>
      <c r="I20" s="54"/>
      <c r="N20" s="54"/>
      <c r="O20" s="54"/>
    </row>
    <row r="21" spans="1:15" ht="15">
      <c r="A21" s="54" t="s">
        <v>107</v>
      </c>
      <c r="B21" s="54"/>
      <c r="C21" s="54"/>
      <c r="H21" s="54"/>
      <c r="I21" s="54"/>
      <c r="N21" s="54"/>
      <c r="O21" s="54"/>
    </row>
  </sheetData>
  <sheetProtection sheet="1" objects="1" scenarios="1"/>
  <conditionalFormatting sqref="F3:F15 L3:L15 R3:R15">
    <cfRule type="colorScale" priority="88" dxfId="0">
      <colorScale>
        <cfvo type="min" val="0"/>
        <cfvo type="percentile" val="50"/>
        <cfvo type="max"/>
        <color rgb="FF63BE7B"/>
        <color rgb="FFFFEB84"/>
        <color rgb="FFF8696B"/>
      </colorScale>
    </cfRule>
  </conditionalFormatting>
  <conditionalFormatting sqref="E3:E15">
    <cfRule type="colorScale" priority="91" dxfId="0">
      <colorScale>
        <cfvo type="min" val="0"/>
        <cfvo type="percentile" val="50"/>
        <cfvo type="max"/>
        <color rgb="FF63BE7B"/>
        <color rgb="FFFFEB84"/>
        <color rgb="FFF8696B"/>
      </colorScale>
    </cfRule>
  </conditionalFormatting>
  <conditionalFormatting sqref="K3:K15">
    <cfRule type="colorScale" priority="92" dxfId="0">
      <colorScale>
        <cfvo type="min" val="0"/>
        <cfvo type="percentile" val="50"/>
        <cfvo type="max"/>
        <color rgb="FF63BE7B"/>
        <color rgb="FFFFEB84"/>
        <color rgb="FFF8696B"/>
      </colorScale>
    </cfRule>
  </conditionalFormatting>
  <conditionalFormatting sqref="Q3:Q15">
    <cfRule type="colorScale" priority="93" dxfId="0">
      <colorScale>
        <cfvo type="min" val="0"/>
        <cfvo type="percentile" val="50"/>
        <cfvo type="max"/>
        <color rgb="FF63BE7B"/>
        <color rgb="FFFFEB84"/>
        <color rgb="FFF8696B"/>
      </colorScale>
    </cfRule>
  </conditionalFormatting>
  <printOptions horizontalCentered="1"/>
  <pageMargins left="0" right="0" top="0.7874015748031497" bottom="0.7874015748031497" header="0.5118110236220472" footer="0.5118110236220472"/>
  <pageSetup blackAndWhite="1" horizontalDpi="300" verticalDpi="300" orientation="landscape" paperSize="8" scale="125" r:id="rId3"/>
  <drawing r:id="rId2"/>
  <legacyDrawing r:id="rId1"/>
</worksheet>
</file>

<file path=xl/worksheets/sheet5.xml><?xml version="1.0" encoding="utf-8"?>
<worksheet xmlns="http://schemas.openxmlformats.org/spreadsheetml/2006/main" xmlns:r="http://schemas.openxmlformats.org/officeDocument/2006/relationships">
  <sheetPr codeName="Feuil6"/>
  <dimension ref="A1:AM21"/>
  <sheetViews>
    <sheetView zoomScalePageLayoutView="0" workbookViewId="0" topLeftCell="A1">
      <selection activeCell="Q3" sqref="Q3"/>
    </sheetView>
  </sheetViews>
  <sheetFormatPr defaultColWidth="11.421875" defaultRowHeight="12.75"/>
  <cols>
    <col min="1" max="1" width="1.28515625" style="39" customWidth="1"/>
    <col min="2" max="2" width="3.140625" style="39" customWidth="1"/>
    <col min="3" max="3" width="5.57421875" style="39" customWidth="1"/>
    <col min="4" max="4" width="24.421875" style="39" customWidth="1"/>
    <col min="5" max="5" width="11.421875" style="39" customWidth="1"/>
    <col min="6" max="6" width="7.57421875" style="39" customWidth="1"/>
    <col min="7" max="7" width="4.7109375" style="39" customWidth="1"/>
    <col min="8" max="8" width="3.140625" style="39" customWidth="1"/>
    <col min="9" max="9" width="5.57421875" style="39" customWidth="1"/>
    <col min="10" max="10" width="25.7109375" style="39" customWidth="1"/>
    <col min="11" max="11" width="12.00390625" style="39" customWidth="1"/>
    <col min="12" max="12" width="7.57421875" style="39" customWidth="1"/>
    <col min="13" max="13" width="4.7109375" style="39" customWidth="1"/>
    <col min="14" max="14" width="3.140625" style="39" customWidth="1"/>
    <col min="15" max="15" width="5.57421875" style="39" customWidth="1"/>
    <col min="16" max="16" width="30.57421875" style="39" customWidth="1"/>
    <col min="17" max="17" width="13.7109375" style="39" customWidth="1"/>
    <col min="18" max="18" width="7.57421875" style="39" customWidth="1"/>
    <col min="19" max="19" width="4.7109375" style="39" customWidth="1"/>
    <col min="20" max="16384" width="11.421875" style="39" customWidth="1"/>
  </cols>
  <sheetData>
    <row r="1" spans="1:39" ht="27" thickBot="1">
      <c r="A1" s="76"/>
      <c r="B1" s="76"/>
      <c r="C1" s="34"/>
      <c r="D1" s="34"/>
      <c r="E1" s="78" t="s">
        <v>79</v>
      </c>
      <c r="F1" s="77"/>
      <c r="G1" s="78"/>
      <c r="H1" s="76"/>
      <c r="I1" s="34"/>
      <c r="J1" s="34"/>
      <c r="K1" s="77"/>
      <c r="L1" s="79"/>
      <c r="M1" s="78"/>
      <c r="N1" s="76"/>
      <c r="O1" s="34"/>
      <c r="P1" s="34"/>
      <c r="Q1" s="77"/>
      <c r="R1" s="84">
        <v>1</v>
      </c>
      <c r="S1" s="78"/>
      <c r="T1" s="78"/>
      <c r="U1" s="78"/>
      <c r="V1" s="78"/>
      <c r="W1" s="78"/>
      <c r="X1" s="78"/>
      <c r="Y1" s="78"/>
      <c r="Z1" s="78"/>
      <c r="AA1" s="78"/>
      <c r="AB1" s="78"/>
      <c r="AC1" s="78"/>
      <c r="AD1" s="78"/>
      <c r="AE1" s="78"/>
      <c r="AF1" s="78"/>
      <c r="AG1" s="78"/>
      <c r="AH1" s="78"/>
      <c r="AI1" s="78"/>
      <c r="AJ1" s="78"/>
      <c r="AK1" s="78"/>
      <c r="AL1" s="78"/>
      <c r="AM1" s="78"/>
    </row>
    <row r="2" spans="1:39" ht="19.5" customHeight="1" thickBot="1">
      <c r="A2" s="42"/>
      <c r="B2" s="31"/>
      <c r="C2" s="61" t="s">
        <v>86</v>
      </c>
      <c r="D2" s="62" t="s">
        <v>87</v>
      </c>
      <c r="E2" s="86" t="s">
        <v>88</v>
      </c>
      <c r="F2" s="71" t="s">
        <v>89</v>
      </c>
      <c r="G2" s="40" t="s">
        <v>285</v>
      </c>
      <c r="H2" s="31"/>
      <c r="I2" s="61" t="s">
        <v>86</v>
      </c>
      <c r="J2" s="62" t="s">
        <v>90</v>
      </c>
      <c r="K2" s="86" t="s">
        <v>88</v>
      </c>
      <c r="L2" s="71" t="s">
        <v>89</v>
      </c>
      <c r="M2" s="40" t="s">
        <v>285</v>
      </c>
      <c r="N2" s="31"/>
      <c r="O2" s="61" t="s">
        <v>86</v>
      </c>
      <c r="P2" s="62" t="s">
        <v>91</v>
      </c>
      <c r="Q2" s="86" t="s">
        <v>88</v>
      </c>
      <c r="R2" s="71" t="s">
        <v>89</v>
      </c>
      <c r="S2" s="40" t="s">
        <v>285</v>
      </c>
      <c r="T2" s="40"/>
      <c r="U2" s="40"/>
      <c r="V2" s="40"/>
      <c r="W2" s="40"/>
      <c r="X2" s="40"/>
      <c r="Y2" s="40"/>
      <c r="Z2" s="40"/>
      <c r="AA2" s="40"/>
      <c r="AB2" s="40"/>
      <c r="AC2" s="40"/>
      <c r="AD2" s="40"/>
      <c r="AE2" s="40"/>
      <c r="AF2" s="40"/>
      <c r="AG2" s="40"/>
      <c r="AH2" s="40"/>
      <c r="AI2" s="40"/>
      <c r="AJ2" s="40"/>
      <c r="AK2" s="40"/>
      <c r="AL2" s="40"/>
      <c r="AM2" s="40"/>
    </row>
    <row r="3" spans="1:39" ht="19.5" customHeight="1">
      <c r="A3" s="42"/>
      <c r="B3" s="41">
        <v>1</v>
      </c>
      <c r="C3" s="63">
        <v>7</v>
      </c>
      <c r="D3" s="64" t="s">
        <v>328</v>
      </c>
      <c r="E3" s="226">
        <v>1.3307</v>
      </c>
      <c r="F3" s="72">
        <v>1</v>
      </c>
      <c r="G3" s="35">
        <f>100+2</f>
        <v>102</v>
      </c>
      <c r="H3" s="41">
        <v>1</v>
      </c>
      <c r="I3" s="63">
        <v>2</v>
      </c>
      <c r="J3" s="64" t="s">
        <v>330</v>
      </c>
      <c r="K3" s="226">
        <v>1.37297</v>
      </c>
      <c r="L3" s="72">
        <v>1</v>
      </c>
      <c r="M3" s="35">
        <f>MAX(0,$G$3-2*NKartM2)</f>
        <v>76</v>
      </c>
      <c r="N3" s="41">
        <v>1</v>
      </c>
      <c r="O3" s="63">
        <v>4</v>
      </c>
      <c r="P3" s="64" t="s">
        <v>320</v>
      </c>
      <c r="Q3" s="224">
        <v>1.39657</v>
      </c>
      <c r="R3" s="72">
        <v>1</v>
      </c>
      <c r="S3" s="35">
        <f>MAX(0,$G$3-4*NKartM2)+2</f>
        <v>52</v>
      </c>
      <c r="T3" s="40"/>
      <c r="U3" s="40"/>
      <c r="V3" s="40"/>
      <c r="W3" s="40"/>
      <c r="X3" s="40"/>
      <c r="Y3" s="40"/>
      <c r="Z3" s="40"/>
      <c r="AA3" s="40"/>
      <c r="AB3" s="40"/>
      <c r="AC3" s="40"/>
      <c r="AD3" s="40"/>
      <c r="AE3" s="40"/>
      <c r="AF3" s="40"/>
      <c r="AG3" s="40"/>
      <c r="AH3" s="40"/>
      <c r="AI3" s="40"/>
      <c r="AJ3" s="40"/>
      <c r="AK3" s="40"/>
      <c r="AL3" s="40"/>
      <c r="AM3" s="40"/>
    </row>
    <row r="4" spans="1:39" ht="19.5" customHeight="1">
      <c r="A4" s="80"/>
      <c r="B4" s="41">
        <f>B$3+1</f>
        <v>2</v>
      </c>
      <c r="C4" s="63">
        <v>5</v>
      </c>
      <c r="D4" s="64" t="s">
        <v>334</v>
      </c>
      <c r="E4" s="227">
        <v>1.34136</v>
      </c>
      <c r="F4" s="72">
        <v>2</v>
      </c>
      <c r="G4" s="35">
        <f>MAX(0,G3-4)</f>
        <v>98</v>
      </c>
      <c r="H4" s="41">
        <f>H$3+1</f>
        <v>2</v>
      </c>
      <c r="I4" s="63">
        <v>11</v>
      </c>
      <c r="J4" s="64" t="s">
        <v>337</v>
      </c>
      <c r="K4" s="227">
        <v>1.36597</v>
      </c>
      <c r="L4" s="72">
        <v>2</v>
      </c>
      <c r="M4" s="35">
        <f>MAX(0,M3-2)</f>
        <v>74</v>
      </c>
      <c r="N4" s="41">
        <f>N$3+1</f>
        <v>2</v>
      </c>
      <c r="O4" s="63">
        <v>6</v>
      </c>
      <c r="P4" s="64" t="s">
        <v>348</v>
      </c>
      <c r="Q4" s="225">
        <v>1.39716</v>
      </c>
      <c r="R4" s="72">
        <v>2</v>
      </c>
      <c r="S4" s="35">
        <f>MAX(0,S3-2)</f>
        <v>50</v>
      </c>
      <c r="T4" s="43"/>
      <c r="U4" s="43"/>
      <c r="V4" s="43"/>
      <c r="W4" s="43"/>
      <c r="X4" s="43"/>
      <c r="Y4" s="43"/>
      <c r="Z4" s="43"/>
      <c r="AA4" s="43"/>
      <c r="AB4" s="43"/>
      <c r="AC4" s="43"/>
      <c r="AD4" s="43"/>
      <c r="AE4" s="43"/>
      <c r="AF4" s="43"/>
      <c r="AG4" s="43"/>
      <c r="AH4" s="43"/>
      <c r="AI4" s="43"/>
      <c r="AJ4" s="43"/>
      <c r="AK4" s="43"/>
      <c r="AL4" s="43"/>
      <c r="AM4" s="43"/>
    </row>
    <row r="5" spans="1:39" ht="19.5" customHeight="1">
      <c r="A5" s="80"/>
      <c r="B5" s="41">
        <f aca="true" t="shared" si="0" ref="B5:B15">B4+1</f>
        <v>3</v>
      </c>
      <c r="C5" s="63">
        <v>9</v>
      </c>
      <c r="D5" s="64" t="s">
        <v>345</v>
      </c>
      <c r="E5" s="227">
        <v>1.34126</v>
      </c>
      <c r="F5" s="72">
        <v>3</v>
      </c>
      <c r="G5" s="35">
        <f aca="true" t="shared" si="1" ref="G5:G15">MAX(0,G4-2)</f>
        <v>96</v>
      </c>
      <c r="H5" s="41">
        <f aca="true" t="shared" si="2" ref="H5:H15">H4+1</f>
        <v>3</v>
      </c>
      <c r="I5" s="63">
        <v>5</v>
      </c>
      <c r="J5" s="64" t="s">
        <v>339</v>
      </c>
      <c r="K5" s="227">
        <v>1.3665</v>
      </c>
      <c r="L5" s="72">
        <v>3</v>
      </c>
      <c r="M5" s="35">
        <f aca="true" t="shared" si="3" ref="M5:M15">MAX(0,M4-2)</f>
        <v>72</v>
      </c>
      <c r="N5" s="41">
        <f aca="true" t="shared" si="4" ref="N5:N15">N4+1</f>
        <v>3</v>
      </c>
      <c r="O5" s="63">
        <v>8</v>
      </c>
      <c r="P5" s="64" t="s">
        <v>333</v>
      </c>
      <c r="Q5" s="225">
        <v>1.39582</v>
      </c>
      <c r="R5" s="72">
        <v>3</v>
      </c>
      <c r="S5" s="35">
        <f aca="true" t="shared" si="5" ref="S5:S15">MAX(0,S4-2)</f>
        <v>48</v>
      </c>
      <c r="T5" s="163"/>
      <c r="U5" s="163"/>
      <c r="V5" s="163"/>
      <c r="W5" s="163"/>
      <c r="X5" s="163"/>
      <c r="Y5" s="163"/>
      <c r="Z5" s="163"/>
      <c r="AA5" s="163"/>
      <c r="AB5" s="163"/>
      <c r="AC5" s="163"/>
      <c r="AD5" s="163"/>
      <c r="AE5" s="163"/>
      <c r="AF5" s="163"/>
      <c r="AG5" s="163"/>
      <c r="AH5" s="163"/>
      <c r="AI5" s="163"/>
      <c r="AJ5" s="163"/>
      <c r="AK5" s="163"/>
      <c r="AL5" s="163"/>
      <c r="AM5" s="163"/>
    </row>
    <row r="6" spans="1:39" ht="19.5" customHeight="1">
      <c r="A6" s="80"/>
      <c r="B6" s="41">
        <f t="shared" si="0"/>
        <v>4</v>
      </c>
      <c r="C6" s="63">
        <v>14</v>
      </c>
      <c r="D6" s="64" t="s">
        <v>329</v>
      </c>
      <c r="E6" s="227">
        <v>1.34166</v>
      </c>
      <c r="F6" s="72">
        <v>4</v>
      </c>
      <c r="G6" s="35">
        <f t="shared" si="1"/>
        <v>94</v>
      </c>
      <c r="H6" s="41">
        <f t="shared" si="2"/>
        <v>4</v>
      </c>
      <c r="I6" s="63">
        <v>1</v>
      </c>
      <c r="J6" s="64" t="s">
        <v>318</v>
      </c>
      <c r="K6" s="227">
        <v>1.36113</v>
      </c>
      <c r="L6" s="72">
        <v>4</v>
      </c>
      <c r="M6" s="35">
        <f t="shared" si="3"/>
        <v>70</v>
      </c>
      <c r="N6" s="41">
        <f t="shared" si="4"/>
        <v>4</v>
      </c>
      <c r="O6" s="63">
        <v>13</v>
      </c>
      <c r="P6" s="64" t="s">
        <v>316</v>
      </c>
      <c r="Q6" s="225">
        <v>1.39395</v>
      </c>
      <c r="R6" s="72">
        <v>4</v>
      </c>
      <c r="S6" s="35">
        <f t="shared" si="5"/>
        <v>46</v>
      </c>
      <c r="T6" s="163"/>
      <c r="U6" s="163"/>
      <c r="V6" s="163"/>
      <c r="W6" s="163"/>
      <c r="X6" s="163"/>
      <c r="Y6" s="163"/>
      <c r="Z6" s="163"/>
      <c r="AA6" s="163"/>
      <c r="AB6" s="163"/>
      <c r="AC6" s="163"/>
      <c r="AD6" s="163"/>
      <c r="AE6" s="163"/>
      <c r="AF6" s="163"/>
      <c r="AG6" s="163"/>
      <c r="AH6" s="163"/>
      <c r="AI6" s="163"/>
      <c r="AJ6" s="163"/>
      <c r="AK6" s="163"/>
      <c r="AL6" s="163"/>
      <c r="AM6" s="163"/>
    </row>
    <row r="7" spans="1:39" ht="19.5" customHeight="1">
      <c r="A7" s="80"/>
      <c r="B7" s="41">
        <f t="shared" si="0"/>
        <v>5</v>
      </c>
      <c r="C7" s="63">
        <v>12</v>
      </c>
      <c r="D7" s="64" t="s">
        <v>355</v>
      </c>
      <c r="E7" s="227">
        <v>1.34527</v>
      </c>
      <c r="F7" s="72">
        <v>5</v>
      </c>
      <c r="G7" s="35">
        <f t="shared" si="1"/>
        <v>92</v>
      </c>
      <c r="H7" s="41">
        <f t="shared" si="2"/>
        <v>5</v>
      </c>
      <c r="I7" s="63">
        <v>8</v>
      </c>
      <c r="J7" s="64" t="s">
        <v>358</v>
      </c>
      <c r="K7" s="227">
        <v>1.38046</v>
      </c>
      <c r="L7" s="72">
        <v>5</v>
      </c>
      <c r="M7" s="35">
        <f t="shared" si="3"/>
        <v>68</v>
      </c>
      <c r="N7" s="41">
        <f t="shared" si="4"/>
        <v>5</v>
      </c>
      <c r="O7" s="63">
        <v>14</v>
      </c>
      <c r="P7" s="64" t="s">
        <v>349</v>
      </c>
      <c r="Q7" s="225">
        <v>1.40675</v>
      </c>
      <c r="R7" s="72">
        <v>5</v>
      </c>
      <c r="S7" s="35">
        <f t="shared" si="5"/>
        <v>44</v>
      </c>
      <c r="T7" s="163"/>
      <c r="U7" s="163"/>
      <c r="V7" s="163"/>
      <c r="W7" s="163"/>
      <c r="X7" s="163"/>
      <c r="Y7" s="163"/>
      <c r="Z7" s="163"/>
      <c r="AA7" s="163"/>
      <c r="AB7" s="163"/>
      <c r="AC7" s="163"/>
      <c r="AD7" s="163"/>
      <c r="AE7" s="163"/>
      <c r="AF7" s="163"/>
      <c r="AG7" s="163"/>
      <c r="AH7" s="163"/>
      <c r="AI7" s="163"/>
      <c r="AJ7" s="163"/>
      <c r="AK7" s="163"/>
      <c r="AL7" s="163"/>
      <c r="AM7" s="163"/>
    </row>
    <row r="8" spans="1:39" ht="19.5" customHeight="1">
      <c r="A8" s="80"/>
      <c r="B8" s="41">
        <f t="shared" si="0"/>
        <v>6</v>
      </c>
      <c r="C8" s="63">
        <v>13</v>
      </c>
      <c r="D8" s="64" t="s">
        <v>353</v>
      </c>
      <c r="E8" s="227">
        <v>1.34799</v>
      </c>
      <c r="F8" s="72">
        <v>6</v>
      </c>
      <c r="G8" s="35">
        <f t="shared" si="1"/>
        <v>90</v>
      </c>
      <c r="H8" s="41">
        <f t="shared" si="2"/>
        <v>6</v>
      </c>
      <c r="I8" s="63">
        <v>7</v>
      </c>
      <c r="J8" s="64" t="s">
        <v>352</v>
      </c>
      <c r="K8" s="227">
        <v>1.35237</v>
      </c>
      <c r="L8" s="72">
        <v>6</v>
      </c>
      <c r="M8" s="35">
        <f t="shared" si="3"/>
        <v>66</v>
      </c>
      <c r="N8" s="41">
        <f t="shared" si="4"/>
        <v>6</v>
      </c>
      <c r="O8" s="63">
        <v>1</v>
      </c>
      <c r="P8" s="64" t="s">
        <v>347</v>
      </c>
      <c r="Q8" s="225">
        <v>1.40197</v>
      </c>
      <c r="R8" s="72">
        <v>6</v>
      </c>
      <c r="S8" s="35">
        <f t="shared" si="5"/>
        <v>42</v>
      </c>
      <c r="T8" s="163"/>
      <c r="U8" s="163"/>
      <c r="V8" s="163"/>
      <c r="W8" s="163"/>
      <c r="X8" s="163"/>
      <c r="Y8" s="163"/>
      <c r="Z8" s="163"/>
      <c r="AA8" s="163"/>
      <c r="AB8" s="163"/>
      <c r="AC8" s="163"/>
      <c r="AD8" s="163"/>
      <c r="AE8" s="163"/>
      <c r="AF8" s="163"/>
      <c r="AG8" s="163"/>
      <c r="AH8" s="163"/>
      <c r="AI8" s="163"/>
      <c r="AJ8" s="163"/>
      <c r="AK8" s="163"/>
      <c r="AL8" s="163"/>
      <c r="AM8" s="163"/>
    </row>
    <row r="9" spans="1:39" ht="19.5" customHeight="1">
      <c r="A9" s="80"/>
      <c r="B9" s="41">
        <f t="shared" si="0"/>
        <v>7</v>
      </c>
      <c r="C9" s="63">
        <v>4</v>
      </c>
      <c r="D9" s="64" t="s">
        <v>357</v>
      </c>
      <c r="E9" s="227">
        <v>1.34275</v>
      </c>
      <c r="F9" s="72">
        <v>7</v>
      </c>
      <c r="G9" s="35">
        <f t="shared" si="1"/>
        <v>88</v>
      </c>
      <c r="H9" s="41">
        <f t="shared" si="2"/>
        <v>7</v>
      </c>
      <c r="I9" s="63">
        <v>4</v>
      </c>
      <c r="J9" s="64" t="s">
        <v>340</v>
      </c>
      <c r="K9" s="227">
        <v>1.37342</v>
      </c>
      <c r="L9" s="72">
        <v>7</v>
      </c>
      <c r="M9" s="35">
        <f t="shared" si="3"/>
        <v>64</v>
      </c>
      <c r="N9" s="41">
        <f t="shared" si="4"/>
        <v>7</v>
      </c>
      <c r="O9" s="63">
        <v>3</v>
      </c>
      <c r="P9" s="64" t="s">
        <v>336</v>
      </c>
      <c r="Q9" s="225">
        <v>1.41856</v>
      </c>
      <c r="R9" s="72">
        <v>7</v>
      </c>
      <c r="S9" s="35">
        <f t="shared" si="5"/>
        <v>40</v>
      </c>
      <c r="T9" s="163"/>
      <c r="U9" s="163"/>
      <c r="V9" s="163"/>
      <c r="W9" s="163"/>
      <c r="X9" s="163"/>
      <c r="Y9" s="163"/>
      <c r="Z9" s="163"/>
      <c r="AA9" s="163"/>
      <c r="AB9" s="163"/>
      <c r="AC9" s="163"/>
      <c r="AD9" s="163"/>
      <c r="AE9" s="163"/>
      <c r="AF9" s="163"/>
      <c r="AG9" s="163"/>
      <c r="AH9" s="163"/>
      <c r="AI9" s="163"/>
      <c r="AJ9" s="163"/>
      <c r="AK9" s="163"/>
      <c r="AL9" s="163"/>
      <c r="AM9" s="163"/>
    </row>
    <row r="10" spans="1:39" ht="19.5" customHeight="1">
      <c r="A10" s="80"/>
      <c r="B10" s="41">
        <f t="shared" si="0"/>
        <v>8</v>
      </c>
      <c r="C10" s="63">
        <v>1</v>
      </c>
      <c r="D10" s="64" t="s">
        <v>319</v>
      </c>
      <c r="E10" s="227">
        <v>1.34946</v>
      </c>
      <c r="F10" s="72">
        <v>8</v>
      </c>
      <c r="G10" s="35">
        <f t="shared" si="1"/>
        <v>86</v>
      </c>
      <c r="H10" s="41">
        <f t="shared" si="2"/>
        <v>8</v>
      </c>
      <c r="I10" s="63">
        <v>14</v>
      </c>
      <c r="J10" s="64" t="s">
        <v>327</v>
      </c>
      <c r="K10" s="227">
        <v>1.37239</v>
      </c>
      <c r="L10" s="72">
        <v>8</v>
      </c>
      <c r="M10" s="35">
        <f t="shared" si="3"/>
        <v>62</v>
      </c>
      <c r="N10" s="41">
        <f t="shared" si="4"/>
        <v>8</v>
      </c>
      <c r="O10" s="63">
        <v>7</v>
      </c>
      <c r="P10" s="64" t="s">
        <v>321</v>
      </c>
      <c r="Q10" s="225">
        <v>1.4074</v>
      </c>
      <c r="R10" s="72">
        <v>8</v>
      </c>
      <c r="S10" s="35">
        <f t="shared" si="5"/>
        <v>38</v>
      </c>
      <c r="T10" s="163"/>
      <c r="U10" s="163"/>
      <c r="V10" s="163"/>
      <c r="W10" s="163"/>
      <c r="X10" s="163"/>
      <c r="Y10" s="163"/>
      <c r="Z10" s="163"/>
      <c r="AA10" s="163"/>
      <c r="AB10" s="163"/>
      <c r="AC10" s="163"/>
      <c r="AD10" s="163"/>
      <c r="AE10" s="163"/>
      <c r="AF10" s="163"/>
      <c r="AG10" s="163"/>
      <c r="AH10" s="163"/>
      <c r="AI10" s="163"/>
      <c r="AJ10" s="163"/>
      <c r="AK10" s="163"/>
      <c r="AL10" s="163"/>
      <c r="AM10" s="163"/>
    </row>
    <row r="11" spans="1:39" ht="19.5" customHeight="1">
      <c r="A11" s="80"/>
      <c r="B11" s="41">
        <f t="shared" si="0"/>
        <v>9</v>
      </c>
      <c r="C11" s="63">
        <v>3</v>
      </c>
      <c r="D11" s="64" t="s">
        <v>346</v>
      </c>
      <c r="E11" s="227">
        <v>1.34964</v>
      </c>
      <c r="F11" s="72">
        <v>9</v>
      </c>
      <c r="G11" s="35">
        <f t="shared" si="1"/>
        <v>84</v>
      </c>
      <c r="H11" s="41">
        <f t="shared" si="2"/>
        <v>9</v>
      </c>
      <c r="I11" s="63">
        <v>6</v>
      </c>
      <c r="J11" s="64" t="s">
        <v>331</v>
      </c>
      <c r="K11" s="227">
        <v>1.37036</v>
      </c>
      <c r="L11" s="72">
        <v>9</v>
      </c>
      <c r="M11" s="35">
        <f t="shared" si="3"/>
        <v>60</v>
      </c>
      <c r="N11" s="41">
        <f t="shared" si="4"/>
        <v>9</v>
      </c>
      <c r="O11" s="63">
        <v>12</v>
      </c>
      <c r="P11" s="64" t="s">
        <v>325</v>
      </c>
      <c r="Q11" s="225">
        <v>1.43307</v>
      </c>
      <c r="R11" s="72">
        <v>9</v>
      </c>
      <c r="S11" s="35">
        <f t="shared" si="5"/>
        <v>36</v>
      </c>
      <c r="T11" s="163"/>
      <c r="U11" s="163"/>
      <c r="V11" s="163"/>
      <c r="W11" s="163"/>
      <c r="X11" s="163"/>
      <c r="Y11" s="163"/>
      <c r="Z11" s="163"/>
      <c r="AA11" s="163"/>
      <c r="AB11" s="163"/>
      <c r="AC11" s="163"/>
      <c r="AD11" s="163"/>
      <c r="AE11" s="163"/>
      <c r="AF11" s="163"/>
      <c r="AG11" s="163"/>
      <c r="AH11" s="163"/>
      <c r="AI11" s="163"/>
      <c r="AJ11" s="163"/>
      <c r="AK11" s="163"/>
      <c r="AL11" s="163"/>
      <c r="AM11" s="163"/>
    </row>
    <row r="12" spans="1:39" ht="19.5" customHeight="1">
      <c r="A12" s="80"/>
      <c r="B12" s="41">
        <f t="shared" si="0"/>
        <v>10</v>
      </c>
      <c r="C12" s="63">
        <v>11</v>
      </c>
      <c r="D12" s="64" t="s">
        <v>335</v>
      </c>
      <c r="E12" s="227">
        <v>1.35234</v>
      </c>
      <c r="F12" s="72">
        <v>10</v>
      </c>
      <c r="G12" s="35">
        <f t="shared" si="1"/>
        <v>82</v>
      </c>
      <c r="H12" s="41">
        <f t="shared" si="2"/>
        <v>10</v>
      </c>
      <c r="I12" s="63">
        <v>3</v>
      </c>
      <c r="J12" s="64" t="s">
        <v>354</v>
      </c>
      <c r="K12" s="227">
        <v>1.36742</v>
      </c>
      <c r="L12" s="72">
        <v>10</v>
      </c>
      <c r="M12" s="35">
        <f t="shared" si="3"/>
        <v>58</v>
      </c>
      <c r="N12" s="41">
        <f t="shared" si="4"/>
        <v>10</v>
      </c>
      <c r="O12" s="63">
        <v>9</v>
      </c>
      <c r="P12" s="64" t="s">
        <v>315</v>
      </c>
      <c r="Q12" s="225">
        <v>1.50052</v>
      </c>
      <c r="R12" s="72">
        <v>10</v>
      </c>
      <c r="S12" s="35">
        <f t="shared" si="5"/>
        <v>34</v>
      </c>
      <c r="T12" s="163"/>
      <c r="U12" s="163"/>
      <c r="V12" s="163"/>
      <c r="W12" s="163"/>
      <c r="X12" s="163"/>
      <c r="Y12" s="163"/>
      <c r="Z12" s="163"/>
      <c r="AA12" s="163"/>
      <c r="AB12" s="163"/>
      <c r="AC12" s="163"/>
      <c r="AD12" s="163"/>
      <c r="AE12" s="163"/>
      <c r="AF12" s="163"/>
      <c r="AG12" s="163"/>
      <c r="AH12" s="163"/>
      <c r="AI12" s="163"/>
      <c r="AJ12" s="163"/>
      <c r="AK12" s="163"/>
      <c r="AL12" s="163"/>
      <c r="AM12" s="163"/>
    </row>
    <row r="13" spans="1:39" ht="19.5" customHeight="1">
      <c r="A13" s="80"/>
      <c r="B13" s="41">
        <f t="shared" si="0"/>
        <v>11</v>
      </c>
      <c r="C13" s="63">
        <v>8</v>
      </c>
      <c r="D13" s="64" t="s">
        <v>323</v>
      </c>
      <c r="E13" s="227">
        <v>1.352</v>
      </c>
      <c r="F13" s="72">
        <v>11</v>
      </c>
      <c r="G13" s="35">
        <f t="shared" si="1"/>
        <v>80</v>
      </c>
      <c r="H13" s="41">
        <f t="shared" si="2"/>
        <v>11</v>
      </c>
      <c r="I13" s="63">
        <v>9</v>
      </c>
      <c r="J13" s="64" t="s">
        <v>342</v>
      </c>
      <c r="K13" s="227">
        <v>1.38289</v>
      </c>
      <c r="L13" s="72">
        <v>11</v>
      </c>
      <c r="M13" s="35">
        <f t="shared" si="3"/>
        <v>56</v>
      </c>
      <c r="N13" s="41">
        <f t="shared" si="4"/>
        <v>11</v>
      </c>
      <c r="O13" s="63">
        <v>2</v>
      </c>
      <c r="P13" s="64" t="s">
        <v>338</v>
      </c>
      <c r="Q13" s="225">
        <v>1.42567</v>
      </c>
      <c r="R13" s="72">
        <v>11</v>
      </c>
      <c r="S13" s="35">
        <f t="shared" si="5"/>
        <v>32</v>
      </c>
      <c r="T13" s="163"/>
      <c r="U13" s="163"/>
      <c r="V13" s="163"/>
      <c r="W13" s="163"/>
      <c r="X13" s="163"/>
      <c r="Y13" s="163"/>
      <c r="Z13" s="163"/>
      <c r="AA13" s="163"/>
      <c r="AB13" s="163"/>
      <c r="AC13" s="163"/>
      <c r="AD13" s="163"/>
      <c r="AE13" s="163"/>
      <c r="AF13" s="163"/>
      <c r="AG13" s="163"/>
      <c r="AH13" s="163"/>
      <c r="AI13" s="163"/>
      <c r="AJ13" s="163"/>
      <c r="AK13" s="163"/>
      <c r="AL13" s="163"/>
      <c r="AM13" s="163"/>
    </row>
    <row r="14" spans="1:39" ht="19.5" customHeight="1">
      <c r="A14" s="80"/>
      <c r="B14" s="41">
        <f t="shared" si="0"/>
        <v>12</v>
      </c>
      <c r="C14" s="63">
        <v>6</v>
      </c>
      <c r="D14" s="64" t="s">
        <v>341</v>
      </c>
      <c r="E14" s="227">
        <v>1.3518</v>
      </c>
      <c r="F14" s="72">
        <v>12</v>
      </c>
      <c r="G14" s="35">
        <f t="shared" si="1"/>
        <v>78</v>
      </c>
      <c r="H14" s="41">
        <f t="shared" si="2"/>
        <v>12</v>
      </c>
      <c r="I14" s="63">
        <v>13</v>
      </c>
      <c r="J14" s="64" t="s">
        <v>343</v>
      </c>
      <c r="K14" s="227">
        <v>1.35519</v>
      </c>
      <c r="L14" s="72">
        <v>12</v>
      </c>
      <c r="M14" s="35">
        <f t="shared" si="3"/>
        <v>54</v>
      </c>
      <c r="N14" s="41">
        <f t="shared" si="4"/>
        <v>12</v>
      </c>
      <c r="O14" s="63">
        <v>5</v>
      </c>
      <c r="P14" s="64"/>
      <c r="Q14" s="225"/>
      <c r="R14" s="72"/>
      <c r="S14" s="35">
        <f t="shared" si="5"/>
        <v>30</v>
      </c>
      <c r="T14" s="163"/>
      <c r="U14" s="163"/>
      <c r="V14" s="163"/>
      <c r="W14" s="163"/>
      <c r="X14" s="163"/>
      <c r="Y14" s="163"/>
      <c r="Z14" s="163"/>
      <c r="AA14" s="163"/>
      <c r="AB14" s="163"/>
      <c r="AC14" s="163"/>
      <c r="AD14" s="163"/>
      <c r="AE14" s="163"/>
      <c r="AF14" s="163"/>
      <c r="AG14" s="163"/>
      <c r="AH14" s="163"/>
      <c r="AI14" s="163"/>
      <c r="AJ14" s="163"/>
      <c r="AK14" s="163"/>
      <c r="AL14" s="163"/>
      <c r="AM14" s="163"/>
    </row>
    <row r="15" spans="1:39" ht="19.5" customHeight="1">
      <c r="A15" s="80"/>
      <c r="B15" s="41">
        <f t="shared" si="0"/>
        <v>13</v>
      </c>
      <c r="C15" s="63">
        <v>2</v>
      </c>
      <c r="D15" s="64" t="s">
        <v>356</v>
      </c>
      <c r="E15" s="227">
        <v>1.3806</v>
      </c>
      <c r="F15" s="72">
        <v>13</v>
      </c>
      <c r="G15" s="35">
        <f t="shared" si="1"/>
        <v>76</v>
      </c>
      <c r="H15" s="41">
        <f t="shared" si="2"/>
        <v>13</v>
      </c>
      <c r="I15" s="63">
        <v>12</v>
      </c>
      <c r="J15" s="64" t="s">
        <v>324</v>
      </c>
      <c r="K15" s="227">
        <v>1.36333</v>
      </c>
      <c r="L15" s="72">
        <v>13</v>
      </c>
      <c r="M15" s="35">
        <f t="shared" si="3"/>
        <v>52</v>
      </c>
      <c r="N15" s="41">
        <f t="shared" si="4"/>
        <v>13</v>
      </c>
      <c r="O15" s="63">
        <v>11</v>
      </c>
      <c r="P15" s="64"/>
      <c r="Q15" s="225"/>
      <c r="R15" s="72"/>
      <c r="S15" s="35">
        <f t="shared" si="5"/>
        <v>28</v>
      </c>
      <c r="T15" s="163"/>
      <c r="U15" s="163"/>
      <c r="V15" s="163"/>
      <c r="W15" s="163"/>
      <c r="X15" s="163"/>
      <c r="Y15" s="163"/>
      <c r="Z15" s="163"/>
      <c r="AA15" s="163"/>
      <c r="AB15" s="163"/>
      <c r="AC15" s="163"/>
      <c r="AD15" s="163"/>
      <c r="AE15" s="163"/>
      <c r="AF15" s="163"/>
      <c r="AG15" s="163"/>
      <c r="AH15" s="163"/>
      <c r="AI15" s="163"/>
      <c r="AJ15" s="163"/>
      <c r="AK15" s="163"/>
      <c r="AL15" s="163"/>
      <c r="AM15" s="163"/>
    </row>
    <row r="16" spans="1:39" ht="19.5" customHeight="1">
      <c r="A16" s="44">
        <v>13</v>
      </c>
      <c r="B16" s="45"/>
      <c r="C16" s="46"/>
      <c r="D16" s="47">
        <v>1</v>
      </c>
      <c r="E16" s="49">
        <f>F16-F17</f>
        <v>0</v>
      </c>
      <c r="F16" s="48">
        <f>SUM(F3:F15)</f>
        <v>91</v>
      </c>
      <c r="G16" s="59"/>
      <c r="H16" s="45"/>
      <c r="I16" s="46"/>
      <c r="J16" s="47">
        <v>1</v>
      </c>
      <c r="K16" s="49">
        <f>L16-L17</f>
        <v>0</v>
      </c>
      <c r="L16" s="48">
        <f>SUM(L3:L15)</f>
        <v>91</v>
      </c>
      <c r="M16" s="59"/>
      <c r="N16" s="45"/>
      <c r="O16" s="46"/>
      <c r="P16" s="47">
        <v>1</v>
      </c>
      <c r="Q16" s="49">
        <f>R16-R17</f>
        <v>0</v>
      </c>
      <c r="R16" s="48">
        <f>SUM(R3:R15)</f>
        <v>66</v>
      </c>
      <c r="S16" s="59">
        <f>E16+K16+Q16</f>
        <v>0</v>
      </c>
      <c r="T16" s="59"/>
      <c r="U16" s="59"/>
      <c r="V16" s="59"/>
      <c r="W16" s="59"/>
      <c r="X16" s="59"/>
      <c r="Y16" s="59"/>
      <c r="Z16" s="59"/>
      <c r="AA16" s="59"/>
      <c r="AB16" s="59"/>
      <c r="AC16" s="59"/>
      <c r="AD16" s="59"/>
      <c r="AE16" s="59"/>
      <c r="AF16" s="59"/>
      <c r="AG16" s="59"/>
      <c r="AH16" s="59"/>
      <c r="AI16" s="59"/>
      <c r="AJ16" s="59"/>
      <c r="AK16" s="59"/>
      <c r="AL16" s="59"/>
      <c r="AM16" s="59"/>
    </row>
    <row r="17" spans="1:19" ht="12.75">
      <c r="A17" s="60"/>
      <c r="D17" s="50"/>
      <c r="E17" s="96"/>
      <c r="F17" s="52">
        <f>MAX(F3:F15)*(MAX(F3:F15)+1)/2</f>
        <v>91</v>
      </c>
      <c r="G17" s="53"/>
      <c r="I17" s="97"/>
      <c r="J17" s="98"/>
      <c r="K17" s="96"/>
      <c r="L17" s="52">
        <f>MAX(L3:L15)*(MAX(L3:L15)+1)/2</f>
        <v>91</v>
      </c>
      <c r="M17" s="53"/>
      <c r="O17" s="97"/>
      <c r="P17" s="98"/>
      <c r="Q17" s="96"/>
      <c r="R17" s="52">
        <f>MAX(R3:R15)*(MAX(R3:R15)+1)/2</f>
        <v>66</v>
      </c>
      <c r="S17" s="53"/>
    </row>
    <row r="18" spans="1:15" ht="15">
      <c r="A18" s="54"/>
      <c r="B18" s="54"/>
      <c r="C18" s="54"/>
      <c r="H18" s="54"/>
      <c r="I18" s="54"/>
      <c r="N18" s="54"/>
      <c r="O18" s="54"/>
    </row>
    <row r="20" spans="1:15" ht="15">
      <c r="A20" s="54"/>
      <c r="B20" s="54"/>
      <c r="C20" s="54"/>
      <c r="H20" s="54"/>
      <c r="I20" s="54"/>
      <c r="N20" s="54"/>
      <c r="O20" s="54"/>
    </row>
    <row r="21" spans="1:15" ht="15">
      <c r="A21" s="54"/>
      <c r="B21" s="54"/>
      <c r="C21" s="54"/>
      <c r="H21" s="54"/>
      <c r="I21" s="54"/>
      <c r="N21" s="54"/>
      <c r="O21" s="54"/>
    </row>
  </sheetData>
  <sheetProtection sheet="1" objects="1" scenarios="1"/>
  <conditionalFormatting sqref="E3:E15">
    <cfRule type="colorScale" priority="110" dxfId="0">
      <colorScale>
        <cfvo type="min" val="0"/>
        <cfvo type="percentile" val="50"/>
        <cfvo type="max"/>
        <color rgb="FF63BE7B"/>
        <color rgb="FFFFEB84"/>
        <color rgb="FFF8696B"/>
      </colorScale>
    </cfRule>
  </conditionalFormatting>
  <conditionalFormatting sqref="K3:K15">
    <cfRule type="colorScale" priority="111" dxfId="0">
      <colorScale>
        <cfvo type="min" val="0"/>
        <cfvo type="percentile" val="50"/>
        <cfvo type="max"/>
        <color rgb="FF63BE7B"/>
        <color rgb="FFFFEB84"/>
        <color rgb="FFF8696B"/>
      </colorScale>
    </cfRule>
  </conditionalFormatting>
  <conditionalFormatting sqref="Q3:Q15">
    <cfRule type="colorScale" priority="112" dxfId="0">
      <colorScale>
        <cfvo type="min" val="0"/>
        <cfvo type="percentile" val="50"/>
        <cfvo type="max"/>
        <color rgb="FF63BE7B"/>
        <color rgb="FFFFEB84"/>
        <color rgb="FFF8696B"/>
      </colorScale>
    </cfRule>
  </conditionalFormatting>
  <conditionalFormatting sqref="F3:F15 L3:L15 R3:R15">
    <cfRule type="colorScale" priority="113" dxfId="0">
      <colorScale>
        <cfvo type="min" val="0"/>
        <cfvo type="percentile" val="50"/>
        <cfvo type="max"/>
        <color rgb="FF63BE7B"/>
        <color rgb="FFFFEB84"/>
        <color rgb="FFF8696B"/>
      </colorScale>
    </cfRule>
  </conditionalFormatting>
  <printOptions headings="1" horizontalCentered="1"/>
  <pageMargins left="0" right="0" top="0.7874015748031497" bottom="0.7874015748031497" header="0.5118110236220472" footer="0.5118110236220472"/>
  <pageSetup blackAndWhite="1" horizontalDpi="300" verticalDpi="300" orientation="landscape" paperSize="8" scale="125" r:id="rId3"/>
  <drawing r:id="rId2"/>
  <legacyDrawing r:id="rId1"/>
</worksheet>
</file>

<file path=xl/worksheets/sheet6.xml><?xml version="1.0" encoding="utf-8"?>
<worksheet xmlns="http://schemas.openxmlformats.org/spreadsheetml/2006/main" xmlns:r="http://schemas.openxmlformats.org/officeDocument/2006/relationships">
  <dimension ref="A1:F13"/>
  <sheetViews>
    <sheetView zoomScalePageLayoutView="0" workbookViewId="0" topLeftCell="A1">
      <selection activeCell="G1" sqref="G1"/>
    </sheetView>
  </sheetViews>
  <sheetFormatPr defaultColWidth="11.421875" defaultRowHeight="12.75"/>
  <sheetData>
    <row r="1" spans="1:6" ht="12.75">
      <c r="A1" s="67" t="s">
        <v>329</v>
      </c>
      <c r="B1" s="248"/>
      <c r="C1" s="67" t="s">
        <v>323</v>
      </c>
      <c r="D1" s="230"/>
      <c r="E1" s="67" t="s">
        <v>354</v>
      </c>
      <c r="F1" s="230"/>
    </row>
    <row r="2" spans="1:6" ht="12.75">
      <c r="A2" s="67" t="s">
        <v>334</v>
      </c>
      <c r="B2" s="249"/>
      <c r="C2" s="67" t="s">
        <v>352</v>
      </c>
      <c r="D2" s="231"/>
      <c r="E2" s="67" t="s">
        <v>324</v>
      </c>
      <c r="F2" s="231"/>
    </row>
    <row r="3" spans="1:6" ht="12.75">
      <c r="A3" s="67" t="s">
        <v>355</v>
      </c>
      <c r="B3" s="249"/>
      <c r="C3" s="67" t="s">
        <v>333</v>
      </c>
      <c r="D3" s="231"/>
      <c r="E3" s="67" t="s">
        <v>347</v>
      </c>
      <c r="F3" s="231"/>
    </row>
    <row r="4" spans="1:6" ht="12.75">
      <c r="A4" s="67" t="s">
        <v>357</v>
      </c>
      <c r="B4" s="249"/>
      <c r="C4" s="67" t="s">
        <v>327</v>
      </c>
      <c r="D4" s="231"/>
      <c r="E4" s="67" t="s">
        <v>349</v>
      </c>
      <c r="F4" s="231"/>
    </row>
    <row r="5" spans="1:6" ht="12.75">
      <c r="A5" s="67" t="s">
        <v>319</v>
      </c>
      <c r="B5" s="249"/>
      <c r="C5" s="67" t="s">
        <v>331</v>
      </c>
      <c r="D5" s="231"/>
      <c r="E5" s="67" t="s">
        <v>342</v>
      </c>
      <c r="F5" s="231"/>
    </row>
    <row r="6" spans="1:6" ht="12.75">
      <c r="A6" s="67" t="s">
        <v>318</v>
      </c>
      <c r="B6" s="249"/>
      <c r="C6" s="67" t="s">
        <v>320</v>
      </c>
      <c r="D6" s="231"/>
      <c r="E6" s="67" t="s">
        <v>338</v>
      </c>
      <c r="F6" s="231"/>
    </row>
    <row r="7" spans="1:6" ht="12.75">
      <c r="A7" s="67" t="s">
        <v>346</v>
      </c>
      <c r="B7" s="249"/>
      <c r="C7" s="67" t="s">
        <v>341</v>
      </c>
      <c r="D7" s="231"/>
      <c r="E7" s="67" t="s">
        <v>321</v>
      </c>
      <c r="F7" s="231"/>
    </row>
    <row r="8" spans="1:6" ht="12.75">
      <c r="A8" s="67" t="s">
        <v>345</v>
      </c>
      <c r="B8" s="249"/>
      <c r="C8" s="67" t="s">
        <v>358</v>
      </c>
      <c r="D8" s="231"/>
      <c r="E8" s="67" t="s">
        <v>325</v>
      </c>
      <c r="F8" s="231"/>
    </row>
    <row r="9" spans="1:6" ht="12.75">
      <c r="A9" s="67" t="s">
        <v>337</v>
      </c>
      <c r="B9" s="249"/>
      <c r="C9" s="67" t="s">
        <v>340</v>
      </c>
      <c r="D9" s="231"/>
      <c r="E9" s="67" t="s">
        <v>315</v>
      </c>
      <c r="F9" s="231"/>
    </row>
    <row r="10" spans="1:6" ht="12.75">
      <c r="A10" s="67" t="s">
        <v>353</v>
      </c>
      <c r="B10" s="249"/>
      <c r="C10" s="67" t="s">
        <v>348</v>
      </c>
      <c r="D10" s="231"/>
      <c r="E10" s="67" t="s">
        <v>336</v>
      </c>
      <c r="F10" s="231"/>
    </row>
    <row r="11" spans="1:6" ht="12.75">
      <c r="A11" s="67" t="s">
        <v>330</v>
      </c>
      <c r="B11" s="229"/>
      <c r="C11" s="67" t="s">
        <v>356</v>
      </c>
      <c r="D11" s="231"/>
      <c r="E11" s="67" t="s">
        <v>343</v>
      </c>
      <c r="F11" s="223"/>
    </row>
    <row r="12" spans="1:6" ht="12.75">
      <c r="A12" s="67" t="s">
        <v>339</v>
      </c>
      <c r="B12" s="229"/>
      <c r="C12" s="67" t="s">
        <v>316</v>
      </c>
      <c r="D12" s="231"/>
      <c r="E12" s="67"/>
      <c r="F12" s="223"/>
    </row>
    <row r="13" spans="1:6" ht="12.75">
      <c r="A13" s="67" t="s">
        <v>328</v>
      </c>
      <c r="B13" s="229"/>
      <c r="C13" s="67" t="s">
        <v>335</v>
      </c>
      <c r="D13" s="231"/>
      <c r="E13" s="67"/>
      <c r="F13" s="223"/>
    </row>
  </sheetData>
  <sheetProtection/>
  <conditionalFormatting sqref="B1">
    <cfRule type="colorScale" priority="39" dxfId="0">
      <colorScale>
        <cfvo type="min" val="0"/>
        <cfvo type="percentile" val="50"/>
        <cfvo type="max"/>
        <color rgb="FF63BE7B"/>
        <color rgb="FFFFEB84"/>
        <color rgb="FFF8696B"/>
      </colorScale>
    </cfRule>
  </conditionalFormatting>
  <conditionalFormatting sqref="D1">
    <cfRule type="colorScale" priority="38" dxfId="0">
      <colorScale>
        <cfvo type="min" val="0"/>
        <cfvo type="percentile" val="50"/>
        <cfvo type="max"/>
        <color rgb="FF63BE7B"/>
        <color rgb="FFFFEB84"/>
        <color rgb="FFF8696B"/>
      </colorScale>
    </cfRule>
  </conditionalFormatting>
  <conditionalFormatting sqref="F1">
    <cfRule type="colorScale" priority="37" dxfId="0">
      <colorScale>
        <cfvo type="min" val="0"/>
        <cfvo type="percentile" val="50"/>
        <cfvo type="max"/>
        <color rgb="FF63BE7B"/>
        <color rgb="FFFFEB84"/>
        <color rgb="FFF8696B"/>
      </colorScale>
    </cfRule>
  </conditionalFormatting>
  <conditionalFormatting sqref="B2">
    <cfRule type="colorScale" priority="36" dxfId="0">
      <colorScale>
        <cfvo type="min" val="0"/>
        <cfvo type="percentile" val="50"/>
        <cfvo type="max"/>
        <color rgb="FF63BE7B"/>
        <color rgb="FFFFEB84"/>
        <color rgb="FFF8696B"/>
      </colorScale>
    </cfRule>
  </conditionalFormatting>
  <conditionalFormatting sqref="D2">
    <cfRule type="colorScale" priority="35" dxfId="0">
      <colorScale>
        <cfvo type="min" val="0"/>
        <cfvo type="percentile" val="50"/>
        <cfvo type="max"/>
        <color rgb="FF63BE7B"/>
        <color rgb="FFFFEB84"/>
        <color rgb="FFF8696B"/>
      </colorScale>
    </cfRule>
  </conditionalFormatting>
  <conditionalFormatting sqref="F2">
    <cfRule type="colorScale" priority="34" dxfId="0">
      <colorScale>
        <cfvo type="min" val="0"/>
        <cfvo type="percentile" val="50"/>
        <cfvo type="max"/>
        <color rgb="FF63BE7B"/>
        <color rgb="FFFFEB84"/>
        <color rgb="FFF8696B"/>
      </colorScale>
    </cfRule>
  </conditionalFormatting>
  <conditionalFormatting sqref="B3">
    <cfRule type="colorScale" priority="33" dxfId="0">
      <colorScale>
        <cfvo type="min" val="0"/>
        <cfvo type="percentile" val="50"/>
        <cfvo type="max"/>
        <color rgb="FF63BE7B"/>
        <color rgb="FFFFEB84"/>
        <color rgb="FFF8696B"/>
      </colorScale>
    </cfRule>
  </conditionalFormatting>
  <conditionalFormatting sqref="D3">
    <cfRule type="colorScale" priority="32" dxfId="0">
      <colorScale>
        <cfvo type="min" val="0"/>
        <cfvo type="percentile" val="50"/>
        <cfvo type="max"/>
        <color rgb="FF63BE7B"/>
        <color rgb="FFFFEB84"/>
        <color rgb="FFF8696B"/>
      </colorScale>
    </cfRule>
  </conditionalFormatting>
  <conditionalFormatting sqref="F3">
    <cfRule type="colorScale" priority="31" dxfId="0">
      <colorScale>
        <cfvo type="min" val="0"/>
        <cfvo type="percentile" val="50"/>
        <cfvo type="max"/>
        <color rgb="FF63BE7B"/>
        <color rgb="FFFFEB84"/>
        <color rgb="FFF8696B"/>
      </colorScale>
    </cfRule>
  </conditionalFormatting>
  <conditionalFormatting sqref="B4">
    <cfRule type="colorScale" priority="30" dxfId="0">
      <colorScale>
        <cfvo type="min" val="0"/>
        <cfvo type="percentile" val="50"/>
        <cfvo type="max"/>
        <color rgb="FF63BE7B"/>
        <color rgb="FFFFEB84"/>
        <color rgb="FFF8696B"/>
      </colorScale>
    </cfRule>
  </conditionalFormatting>
  <conditionalFormatting sqref="D4">
    <cfRule type="colorScale" priority="29" dxfId="0">
      <colorScale>
        <cfvo type="min" val="0"/>
        <cfvo type="percentile" val="50"/>
        <cfvo type="max"/>
        <color rgb="FF63BE7B"/>
        <color rgb="FFFFEB84"/>
        <color rgb="FFF8696B"/>
      </colorScale>
    </cfRule>
  </conditionalFormatting>
  <conditionalFormatting sqref="F4">
    <cfRule type="colorScale" priority="28" dxfId="0">
      <colorScale>
        <cfvo type="min" val="0"/>
        <cfvo type="percentile" val="50"/>
        <cfvo type="max"/>
        <color rgb="FF63BE7B"/>
        <color rgb="FFFFEB84"/>
        <color rgb="FFF8696B"/>
      </colorScale>
    </cfRule>
  </conditionalFormatting>
  <conditionalFormatting sqref="B5">
    <cfRule type="colorScale" priority="27" dxfId="0">
      <colorScale>
        <cfvo type="min" val="0"/>
        <cfvo type="percentile" val="50"/>
        <cfvo type="max"/>
        <color rgb="FF63BE7B"/>
        <color rgb="FFFFEB84"/>
        <color rgb="FFF8696B"/>
      </colorScale>
    </cfRule>
  </conditionalFormatting>
  <conditionalFormatting sqref="D5">
    <cfRule type="colorScale" priority="26" dxfId="0">
      <colorScale>
        <cfvo type="min" val="0"/>
        <cfvo type="percentile" val="50"/>
        <cfvo type="max"/>
        <color rgb="FF63BE7B"/>
        <color rgb="FFFFEB84"/>
        <color rgb="FFF8696B"/>
      </colorScale>
    </cfRule>
  </conditionalFormatting>
  <conditionalFormatting sqref="F5">
    <cfRule type="colorScale" priority="25" dxfId="0">
      <colorScale>
        <cfvo type="min" val="0"/>
        <cfvo type="percentile" val="50"/>
        <cfvo type="max"/>
        <color rgb="FF63BE7B"/>
        <color rgb="FFFFEB84"/>
        <color rgb="FFF8696B"/>
      </colorScale>
    </cfRule>
  </conditionalFormatting>
  <conditionalFormatting sqref="B6">
    <cfRule type="colorScale" priority="24" dxfId="0">
      <colorScale>
        <cfvo type="min" val="0"/>
        <cfvo type="percentile" val="50"/>
        <cfvo type="max"/>
        <color rgb="FF63BE7B"/>
        <color rgb="FFFFEB84"/>
        <color rgb="FFF8696B"/>
      </colorScale>
    </cfRule>
  </conditionalFormatting>
  <conditionalFormatting sqref="D6">
    <cfRule type="colorScale" priority="23" dxfId="0">
      <colorScale>
        <cfvo type="min" val="0"/>
        <cfvo type="percentile" val="50"/>
        <cfvo type="max"/>
        <color rgb="FF63BE7B"/>
        <color rgb="FFFFEB84"/>
        <color rgb="FFF8696B"/>
      </colorScale>
    </cfRule>
  </conditionalFormatting>
  <conditionalFormatting sqref="F6">
    <cfRule type="colorScale" priority="22" dxfId="0">
      <colorScale>
        <cfvo type="min" val="0"/>
        <cfvo type="percentile" val="50"/>
        <cfvo type="max"/>
        <color rgb="FF63BE7B"/>
        <color rgb="FFFFEB84"/>
        <color rgb="FFF8696B"/>
      </colorScale>
    </cfRule>
  </conditionalFormatting>
  <conditionalFormatting sqref="B7">
    <cfRule type="colorScale" priority="21" dxfId="0">
      <colorScale>
        <cfvo type="min" val="0"/>
        <cfvo type="percentile" val="50"/>
        <cfvo type="max"/>
        <color rgb="FF63BE7B"/>
        <color rgb="FFFFEB84"/>
        <color rgb="FFF8696B"/>
      </colorScale>
    </cfRule>
  </conditionalFormatting>
  <conditionalFormatting sqref="D7">
    <cfRule type="colorScale" priority="20" dxfId="0">
      <colorScale>
        <cfvo type="min" val="0"/>
        <cfvo type="percentile" val="50"/>
        <cfvo type="max"/>
        <color rgb="FF63BE7B"/>
        <color rgb="FFFFEB84"/>
        <color rgb="FFF8696B"/>
      </colorScale>
    </cfRule>
  </conditionalFormatting>
  <conditionalFormatting sqref="F7">
    <cfRule type="colorScale" priority="19" dxfId="0">
      <colorScale>
        <cfvo type="min" val="0"/>
        <cfvo type="percentile" val="50"/>
        <cfvo type="max"/>
        <color rgb="FF63BE7B"/>
        <color rgb="FFFFEB84"/>
        <color rgb="FFF8696B"/>
      </colorScale>
    </cfRule>
  </conditionalFormatting>
  <conditionalFormatting sqref="B8">
    <cfRule type="colorScale" priority="18" dxfId="0">
      <colorScale>
        <cfvo type="min" val="0"/>
        <cfvo type="percentile" val="50"/>
        <cfvo type="max"/>
        <color rgb="FF63BE7B"/>
        <color rgb="FFFFEB84"/>
        <color rgb="FFF8696B"/>
      </colorScale>
    </cfRule>
  </conditionalFormatting>
  <conditionalFormatting sqref="D8">
    <cfRule type="colorScale" priority="17" dxfId="0">
      <colorScale>
        <cfvo type="min" val="0"/>
        <cfvo type="percentile" val="50"/>
        <cfvo type="max"/>
        <color rgb="FF63BE7B"/>
        <color rgb="FFFFEB84"/>
        <color rgb="FFF8696B"/>
      </colorScale>
    </cfRule>
  </conditionalFormatting>
  <conditionalFormatting sqref="F8">
    <cfRule type="colorScale" priority="16" dxfId="0">
      <colorScale>
        <cfvo type="min" val="0"/>
        <cfvo type="percentile" val="50"/>
        <cfvo type="max"/>
        <color rgb="FF63BE7B"/>
        <color rgb="FFFFEB84"/>
        <color rgb="FFF8696B"/>
      </colorScale>
    </cfRule>
  </conditionalFormatting>
  <conditionalFormatting sqref="B9">
    <cfRule type="colorScale" priority="15" dxfId="0">
      <colorScale>
        <cfvo type="min" val="0"/>
        <cfvo type="percentile" val="50"/>
        <cfvo type="max"/>
        <color rgb="FF63BE7B"/>
        <color rgb="FFFFEB84"/>
        <color rgb="FFF8696B"/>
      </colorScale>
    </cfRule>
  </conditionalFormatting>
  <conditionalFormatting sqref="D9">
    <cfRule type="colorScale" priority="14" dxfId="0">
      <colorScale>
        <cfvo type="min" val="0"/>
        <cfvo type="percentile" val="50"/>
        <cfvo type="max"/>
        <color rgb="FF63BE7B"/>
        <color rgb="FFFFEB84"/>
        <color rgb="FFF8696B"/>
      </colorScale>
    </cfRule>
  </conditionalFormatting>
  <conditionalFormatting sqref="F9">
    <cfRule type="colorScale" priority="13" dxfId="0">
      <colorScale>
        <cfvo type="min" val="0"/>
        <cfvo type="percentile" val="50"/>
        <cfvo type="max"/>
        <color rgb="FF63BE7B"/>
        <color rgb="FFFFEB84"/>
        <color rgb="FFF8696B"/>
      </colorScale>
    </cfRule>
  </conditionalFormatting>
  <conditionalFormatting sqref="B10">
    <cfRule type="colorScale" priority="12" dxfId="0">
      <colorScale>
        <cfvo type="min" val="0"/>
        <cfvo type="percentile" val="50"/>
        <cfvo type="max"/>
        <color rgb="FF63BE7B"/>
        <color rgb="FFFFEB84"/>
        <color rgb="FFF8696B"/>
      </colorScale>
    </cfRule>
  </conditionalFormatting>
  <conditionalFormatting sqref="D10">
    <cfRule type="colorScale" priority="11" dxfId="0">
      <colorScale>
        <cfvo type="min" val="0"/>
        <cfvo type="percentile" val="50"/>
        <cfvo type="max"/>
        <color rgb="FF63BE7B"/>
        <color rgb="FFFFEB84"/>
        <color rgb="FFF8696B"/>
      </colorScale>
    </cfRule>
  </conditionalFormatting>
  <conditionalFormatting sqref="F10">
    <cfRule type="colorScale" priority="10" dxfId="0">
      <colorScale>
        <cfvo type="min" val="0"/>
        <cfvo type="percentile" val="50"/>
        <cfvo type="max"/>
        <color rgb="FF63BE7B"/>
        <color rgb="FFFFEB84"/>
        <color rgb="FFF8696B"/>
      </colorScale>
    </cfRule>
  </conditionalFormatting>
  <conditionalFormatting sqref="B11">
    <cfRule type="colorScale" priority="9" dxfId="0">
      <colorScale>
        <cfvo type="min" val="0"/>
        <cfvo type="percentile" val="50"/>
        <cfvo type="max"/>
        <color rgb="FF63BE7B"/>
        <color rgb="FFFFEB84"/>
        <color rgb="FFF8696B"/>
      </colorScale>
    </cfRule>
  </conditionalFormatting>
  <conditionalFormatting sqref="D11">
    <cfRule type="colorScale" priority="8" dxfId="0">
      <colorScale>
        <cfvo type="min" val="0"/>
        <cfvo type="percentile" val="50"/>
        <cfvo type="max"/>
        <color rgb="FF63BE7B"/>
        <color rgb="FFFFEB84"/>
        <color rgb="FFF8696B"/>
      </colorScale>
    </cfRule>
  </conditionalFormatting>
  <conditionalFormatting sqref="F11">
    <cfRule type="colorScale" priority="7" dxfId="0">
      <colorScale>
        <cfvo type="min" val="0"/>
        <cfvo type="percentile" val="50"/>
        <cfvo type="max"/>
        <color rgb="FF63BE7B"/>
        <color rgb="FFFFEB84"/>
        <color rgb="FFF8696B"/>
      </colorScale>
    </cfRule>
  </conditionalFormatting>
  <conditionalFormatting sqref="B12">
    <cfRule type="colorScale" priority="6" dxfId="0">
      <colorScale>
        <cfvo type="min" val="0"/>
        <cfvo type="percentile" val="50"/>
        <cfvo type="max"/>
        <color rgb="FF63BE7B"/>
        <color rgb="FFFFEB84"/>
        <color rgb="FFF8696B"/>
      </colorScale>
    </cfRule>
  </conditionalFormatting>
  <conditionalFormatting sqref="D12">
    <cfRule type="colorScale" priority="5" dxfId="0">
      <colorScale>
        <cfvo type="min" val="0"/>
        <cfvo type="percentile" val="50"/>
        <cfvo type="max"/>
        <color rgb="FF63BE7B"/>
        <color rgb="FFFFEB84"/>
        <color rgb="FFF8696B"/>
      </colorScale>
    </cfRule>
  </conditionalFormatting>
  <conditionalFormatting sqref="F12">
    <cfRule type="colorScale" priority="4" dxfId="0">
      <colorScale>
        <cfvo type="min" val="0"/>
        <cfvo type="percentile" val="50"/>
        <cfvo type="max"/>
        <color rgb="FF63BE7B"/>
        <color rgb="FFFFEB84"/>
        <color rgb="FFF8696B"/>
      </colorScale>
    </cfRule>
  </conditionalFormatting>
  <conditionalFormatting sqref="B13">
    <cfRule type="colorScale" priority="3" dxfId="0">
      <colorScale>
        <cfvo type="min" val="0"/>
        <cfvo type="percentile" val="50"/>
        <cfvo type="max"/>
        <color rgb="FF63BE7B"/>
        <color rgb="FFFFEB84"/>
        <color rgb="FFF8696B"/>
      </colorScale>
    </cfRule>
  </conditionalFormatting>
  <conditionalFormatting sqref="D13">
    <cfRule type="colorScale" priority="2" dxfId="0">
      <colorScale>
        <cfvo type="min" val="0"/>
        <cfvo type="percentile" val="50"/>
        <cfvo type="max"/>
        <color rgb="FF63BE7B"/>
        <color rgb="FFFFEB84"/>
        <color rgb="FFF8696B"/>
      </colorScale>
    </cfRule>
  </conditionalFormatting>
  <conditionalFormatting sqref="F1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8"/>
  <dimension ref="A1:AI21"/>
  <sheetViews>
    <sheetView tabSelected="1" zoomScalePageLayoutView="0" workbookViewId="0" topLeftCell="A1">
      <selection activeCell="Q3" sqref="Q3"/>
    </sheetView>
  </sheetViews>
  <sheetFormatPr defaultColWidth="11.421875" defaultRowHeight="12.75"/>
  <cols>
    <col min="1" max="1" width="1.28515625" style="39" customWidth="1"/>
    <col min="2" max="2" width="3.140625" style="39" customWidth="1"/>
    <col min="3" max="3" width="5.57421875" style="39" customWidth="1"/>
    <col min="4" max="4" width="27.57421875" style="39" customWidth="1"/>
    <col min="5" max="5" width="9.8515625" style="39" bestFit="1" customWidth="1"/>
    <col min="6" max="6" width="7.57421875" style="39" customWidth="1"/>
    <col min="7" max="7" width="4.7109375" style="39" customWidth="1"/>
    <col min="8" max="8" width="3.140625" style="39" customWidth="1"/>
    <col min="9" max="9" width="5.57421875" style="39" customWidth="1"/>
    <col min="10" max="10" width="29.28125" style="39" customWidth="1"/>
    <col min="11" max="11" width="9.421875" style="39" customWidth="1"/>
    <col min="12" max="12" width="7.57421875" style="39" customWidth="1"/>
    <col min="13" max="13" width="4.7109375" style="39" customWidth="1"/>
    <col min="14" max="14" width="3.140625" style="39" customWidth="1"/>
    <col min="15" max="15" width="5.57421875" style="39" customWidth="1"/>
    <col min="16" max="16" width="27.140625" style="39" customWidth="1"/>
    <col min="17" max="17" width="11.28125" style="39" customWidth="1"/>
    <col min="18" max="18" width="7.57421875" style="39" customWidth="1"/>
    <col min="19" max="19" width="4.7109375" style="39" customWidth="1"/>
    <col min="20" max="16384" width="11.421875" style="39" customWidth="1"/>
  </cols>
  <sheetData>
    <row r="1" spans="1:35" ht="27" thickBot="1">
      <c r="A1" s="76"/>
      <c r="B1" s="76"/>
      <c r="C1" s="34"/>
      <c r="D1" s="34"/>
      <c r="E1" s="78" t="s">
        <v>81</v>
      </c>
      <c r="F1" s="77"/>
      <c r="G1" s="78"/>
      <c r="H1" s="76"/>
      <c r="I1" s="34"/>
      <c r="J1" s="34"/>
      <c r="K1" s="77"/>
      <c r="L1" s="79"/>
      <c r="M1" s="78"/>
      <c r="N1" s="76"/>
      <c r="O1" s="34"/>
      <c r="P1" s="34"/>
      <c r="Q1" s="77"/>
      <c r="R1" s="84">
        <v>1</v>
      </c>
      <c r="S1" s="78"/>
      <c r="T1" s="78"/>
      <c r="U1" s="78"/>
      <c r="V1" s="78"/>
      <c r="W1" s="78"/>
      <c r="X1" s="78"/>
      <c r="Y1" s="78"/>
      <c r="Z1" s="78"/>
      <c r="AA1" s="78"/>
      <c r="AB1" s="78"/>
      <c r="AC1" s="78"/>
      <c r="AD1" s="78"/>
      <c r="AE1" s="78"/>
      <c r="AF1" s="78"/>
      <c r="AG1" s="78"/>
      <c r="AH1" s="78"/>
      <c r="AI1" s="78"/>
    </row>
    <row r="2" spans="1:35" ht="19.5" customHeight="1" thickBot="1">
      <c r="A2" s="42"/>
      <c r="B2" s="31"/>
      <c r="C2" s="65" t="s">
        <v>86</v>
      </c>
      <c r="D2" s="73" t="s">
        <v>87</v>
      </c>
      <c r="E2" s="85" t="s">
        <v>88</v>
      </c>
      <c r="F2" s="74" t="s">
        <v>89</v>
      </c>
      <c r="G2" s="40" t="s">
        <v>285</v>
      </c>
      <c r="H2" s="31"/>
      <c r="I2" s="65" t="s">
        <v>86</v>
      </c>
      <c r="J2" s="73" t="s">
        <v>90</v>
      </c>
      <c r="K2" s="85" t="s">
        <v>88</v>
      </c>
      <c r="L2" s="74" t="s">
        <v>89</v>
      </c>
      <c r="M2" s="40" t="s">
        <v>285</v>
      </c>
      <c r="N2" s="31"/>
      <c r="O2" s="65" t="s">
        <v>86</v>
      </c>
      <c r="P2" s="73" t="s">
        <v>91</v>
      </c>
      <c r="Q2" s="85" t="s">
        <v>88</v>
      </c>
      <c r="R2" s="74" t="s">
        <v>89</v>
      </c>
      <c r="S2" s="40" t="s">
        <v>285</v>
      </c>
      <c r="T2" s="40"/>
      <c r="U2" s="40"/>
      <c r="V2" s="40"/>
      <c r="W2" s="40"/>
      <c r="X2" s="40"/>
      <c r="Y2" s="40"/>
      <c r="Z2" s="40"/>
      <c r="AA2" s="40"/>
      <c r="AB2" s="40"/>
      <c r="AC2" s="40"/>
      <c r="AD2" s="40"/>
      <c r="AE2" s="40"/>
      <c r="AF2" s="40"/>
      <c r="AG2" s="40"/>
      <c r="AH2" s="40"/>
      <c r="AI2" s="40"/>
    </row>
    <row r="3" spans="1:35" ht="19.5" customHeight="1">
      <c r="A3" s="42"/>
      <c r="B3" s="41">
        <v>1</v>
      </c>
      <c r="C3" s="66">
        <v>2</v>
      </c>
      <c r="D3" s="67" t="s">
        <v>329</v>
      </c>
      <c r="E3" s="220">
        <v>1.32223</v>
      </c>
      <c r="F3" s="75">
        <v>1</v>
      </c>
      <c r="G3" s="35">
        <f>100+2</f>
        <v>102</v>
      </c>
      <c r="H3" s="41">
        <v>1</v>
      </c>
      <c r="I3" s="66">
        <v>2</v>
      </c>
      <c r="J3" s="67" t="s">
        <v>323</v>
      </c>
      <c r="K3" s="220">
        <v>1.35146</v>
      </c>
      <c r="L3" s="75">
        <v>1</v>
      </c>
      <c r="M3" s="35">
        <f>MAX(0,$G$3-2*NKartF)</f>
        <v>76</v>
      </c>
      <c r="N3" s="41">
        <v>1</v>
      </c>
      <c r="O3" s="66">
        <v>2</v>
      </c>
      <c r="P3" s="67" t="s">
        <v>354</v>
      </c>
      <c r="Q3" s="220">
        <v>1.35346</v>
      </c>
      <c r="R3" s="75">
        <v>1</v>
      </c>
      <c r="S3" s="35">
        <f>MAX(0,$G$3-4*NKartF)+2</f>
        <v>52</v>
      </c>
      <c r="T3" s="40"/>
      <c r="U3" s="40"/>
      <c r="V3" s="40"/>
      <c r="W3" s="40"/>
      <c r="X3" s="40"/>
      <c r="Y3" s="40"/>
      <c r="Z3" s="40"/>
      <c r="AA3" s="40"/>
      <c r="AB3" s="40"/>
      <c r="AC3" s="40"/>
      <c r="AD3" s="40"/>
      <c r="AE3" s="40"/>
      <c r="AF3" s="40"/>
      <c r="AG3" s="40"/>
      <c r="AH3" s="40"/>
      <c r="AI3" s="40"/>
    </row>
    <row r="4" spans="1:35" ht="19.5" customHeight="1">
      <c r="A4" s="80"/>
      <c r="B4" s="41">
        <f>B$3+1</f>
        <v>2</v>
      </c>
      <c r="C4" s="66">
        <v>1</v>
      </c>
      <c r="D4" s="67" t="s">
        <v>334</v>
      </c>
      <c r="E4" s="221">
        <v>1.32296</v>
      </c>
      <c r="F4" s="75">
        <v>2</v>
      </c>
      <c r="G4" s="35">
        <f>MAX(0,G3-4)</f>
        <v>98</v>
      </c>
      <c r="H4" s="41">
        <f>H$3+1</f>
        <v>2</v>
      </c>
      <c r="I4" s="66">
        <v>6</v>
      </c>
      <c r="J4" s="67" t="s">
        <v>352</v>
      </c>
      <c r="K4" s="221">
        <v>1.35315</v>
      </c>
      <c r="L4" s="75">
        <v>2</v>
      </c>
      <c r="M4" s="35">
        <f>MAX(0,M3-2)</f>
        <v>74</v>
      </c>
      <c r="N4" s="41">
        <f>N$3+1</f>
        <v>2</v>
      </c>
      <c r="O4" s="66">
        <v>7</v>
      </c>
      <c r="P4" s="67" t="s">
        <v>324</v>
      </c>
      <c r="Q4" s="221">
        <v>1.34854</v>
      </c>
      <c r="R4" s="75">
        <v>2</v>
      </c>
      <c r="S4" s="35">
        <f>MAX(0,S3-2)</f>
        <v>50</v>
      </c>
      <c r="T4" s="43"/>
      <c r="U4" s="43"/>
      <c r="V4" s="43"/>
      <c r="W4" s="43"/>
      <c r="X4" s="43"/>
      <c r="Y4" s="43"/>
      <c r="Z4" s="43"/>
      <c r="AA4" s="43"/>
      <c r="AB4" s="43"/>
      <c r="AC4" s="43"/>
      <c r="AD4" s="43"/>
      <c r="AE4" s="43"/>
      <c r="AF4" s="43"/>
      <c r="AG4" s="43"/>
      <c r="AH4" s="43"/>
      <c r="AI4" s="43"/>
    </row>
    <row r="5" spans="1:35" ht="19.5" customHeight="1">
      <c r="A5" s="80"/>
      <c r="B5" s="41">
        <f aca="true" t="shared" si="0" ref="B5:B15">B4+1</f>
        <v>3</v>
      </c>
      <c r="C5" s="66">
        <v>13</v>
      </c>
      <c r="D5" s="67" t="s">
        <v>355</v>
      </c>
      <c r="E5" s="221">
        <v>1.3329</v>
      </c>
      <c r="F5" s="75">
        <v>3</v>
      </c>
      <c r="G5" s="35">
        <f aca="true" t="shared" si="1" ref="G5:G15">MAX(0,G4-2)</f>
        <v>96</v>
      </c>
      <c r="H5" s="41">
        <f aca="true" t="shared" si="2" ref="H5:H15">H4+1</f>
        <v>3</v>
      </c>
      <c r="I5" s="66">
        <v>4</v>
      </c>
      <c r="J5" s="67" t="s">
        <v>333</v>
      </c>
      <c r="K5" s="221">
        <v>1.36024</v>
      </c>
      <c r="L5" s="75">
        <v>3</v>
      </c>
      <c r="M5" s="35">
        <f aca="true" t="shared" si="3" ref="M5:M11">MAX(0,M4-2)</f>
        <v>72</v>
      </c>
      <c r="N5" s="41">
        <f aca="true" t="shared" si="4" ref="N5:N15">N4+1</f>
        <v>3</v>
      </c>
      <c r="O5" s="66">
        <v>3</v>
      </c>
      <c r="P5" s="67" t="s">
        <v>347</v>
      </c>
      <c r="Q5" s="221">
        <v>1.36533</v>
      </c>
      <c r="R5" s="75">
        <v>3</v>
      </c>
      <c r="S5" s="35">
        <f aca="true" t="shared" si="5" ref="S5:S11">MAX(0,S4-2)</f>
        <v>48</v>
      </c>
      <c r="T5" s="163"/>
      <c r="U5" s="163"/>
      <c r="V5" s="163"/>
      <c r="W5" s="163"/>
      <c r="X5" s="163"/>
      <c r="Y5" s="163"/>
      <c r="Z5" s="163"/>
      <c r="AA5" s="163"/>
      <c r="AB5" s="163"/>
      <c r="AC5" s="163"/>
      <c r="AD5" s="163"/>
      <c r="AE5" s="163"/>
      <c r="AF5" s="163"/>
      <c r="AG5" s="163"/>
      <c r="AH5" s="163"/>
      <c r="AI5" s="163"/>
    </row>
    <row r="6" spans="1:35" ht="19.5" customHeight="1">
      <c r="A6" s="80"/>
      <c r="B6" s="41">
        <f t="shared" si="0"/>
        <v>4</v>
      </c>
      <c r="C6" s="66">
        <v>14</v>
      </c>
      <c r="D6" s="67" t="s">
        <v>357</v>
      </c>
      <c r="E6" s="221">
        <v>1.33602</v>
      </c>
      <c r="F6" s="75">
        <v>4</v>
      </c>
      <c r="G6" s="35">
        <f t="shared" si="1"/>
        <v>94</v>
      </c>
      <c r="H6" s="41">
        <f t="shared" si="2"/>
        <v>4</v>
      </c>
      <c r="I6" s="66">
        <v>1</v>
      </c>
      <c r="J6" s="67" t="s">
        <v>327</v>
      </c>
      <c r="K6" s="221">
        <v>1.36361</v>
      </c>
      <c r="L6" s="75">
        <v>4</v>
      </c>
      <c r="M6" s="35">
        <f t="shared" si="3"/>
        <v>70</v>
      </c>
      <c r="N6" s="41">
        <f t="shared" si="4"/>
        <v>4</v>
      </c>
      <c r="O6" s="66">
        <v>5</v>
      </c>
      <c r="P6" s="67" t="s">
        <v>349</v>
      </c>
      <c r="Q6" s="221">
        <v>1.36886</v>
      </c>
      <c r="R6" s="75">
        <v>4</v>
      </c>
      <c r="S6" s="35">
        <f t="shared" si="5"/>
        <v>46</v>
      </c>
      <c r="T6" s="163"/>
      <c r="U6" s="163"/>
      <c r="V6" s="163"/>
      <c r="W6" s="163"/>
      <c r="X6" s="163"/>
      <c r="Y6" s="163"/>
      <c r="Z6" s="163"/>
      <c r="AA6" s="163"/>
      <c r="AB6" s="163"/>
      <c r="AC6" s="163"/>
      <c r="AD6" s="163"/>
      <c r="AE6" s="163"/>
      <c r="AF6" s="163"/>
      <c r="AG6" s="163"/>
      <c r="AH6" s="163"/>
      <c r="AI6" s="163"/>
    </row>
    <row r="7" spans="1:35" ht="19.5" customHeight="1">
      <c r="A7" s="80"/>
      <c r="B7" s="41">
        <f t="shared" si="0"/>
        <v>5</v>
      </c>
      <c r="C7" s="66">
        <v>7</v>
      </c>
      <c r="D7" s="67" t="s">
        <v>319</v>
      </c>
      <c r="E7" s="221">
        <v>1.33992</v>
      </c>
      <c r="F7" s="75">
        <v>5</v>
      </c>
      <c r="G7" s="35">
        <f t="shared" si="1"/>
        <v>92</v>
      </c>
      <c r="H7" s="41">
        <f t="shared" si="2"/>
        <v>5</v>
      </c>
      <c r="I7" s="66">
        <v>7</v>
      </c>
      <c r="J7" s="67" t="s">
        <v>331</v>
      </c>
      <c r="K7" s="221">
        <v>1.35769</v>
      </c>
      <c r="L7" s="75">
        <v>5</v>
      </c>
      <c r="M7" s="35">
        <f t="shared" si="3"/>
        <v>68</v>
      </c>
      <c r="N7" s="41">
        <f t="shared" si="4"/>
        <v>5</v>
      </c>
      <c r="O7" s="66">
        <v>13</v>
      </c>
      <c r="P7" s="67" t="s">
        <v>342</v>
      </c>
      <c r="Q7" s="221">
        <v>1.36868</v>
      </c>
      <c r="R7" s="75">
        <v>5</v>
      </c>
      <c r="S7" s="35">
        <f t="shared" si="5"/>
        <v>44</v>
      </c>
      <c r="T7" s="163"/>
      <c r="U7" s="163"/>
      <c r="V7" s="163"/>
      <c r="W7" s="163"/>
      <c r="X7" s="163"/>
      <c r="Y7" s="163"/>
      <c r="Z7" s="163"/>
      <c r="AA7" s="163"/>
      <c r="AB7" s="163"/>
      <c r="AC7" s="163"/>
      <c r="AD7" s="163"/>
      <c r="AE7" s="163"/>
      <c r="AF7" s="163"/>
      <c r="AG7" s="163"/>
      <c r="AH7" s="163"/>
      <c r="AI7" s="163"/>
    </row>
    <row r="8" spans="1:35" ht="19.5" customHeight="1">
      <c r="A8" s="80"/>
      <c r="B8" s="41">
        <f t="shared" si="0"/>
        <v>6</v>
      </c>
      <c r="C8" s="66">
        <v>4</v>
      </c>
      <c r="D8" s="67" t="s">
        <v>318</v>
      </c>
      <c r="E8" s="221">
        <v>1.3492</v>
      </c>
      <c r="F8" s="75">
        <v>6</v>
      </c>
      <c r="G8" s="35">
        <f t="shared" si="1"/>
        <v>90</v>
      </c>
      <c r="H8" s="41">
        <f t="shared" si="2"/>
        <v>6</v>
      </c>
      <c r="I8" s="66">
        <v>11</v>
      </c>
      <c r="J8" s="67" t="s">
        <v>320</v>
      </c>
      <c r="K8" s="221">
        <v>1.37502</v>
      </c>
      <c r="L8" s="75">
        <v>6</v>
      </c>
      <c r="M8" s="35">
        <f t="shared" si="3"/>
        <v>66</v>
      </c>
      <c r="N8" s="41">
        <f t="shared" si="4"/>
        <v>6</v>
      </c>
      <c r="O8" s="66">
        <v>8</v>
      </c>
      <c r="P8" s="67" t="s">
        <v>338</v>
      </c>
      <c r="Q8" s="221">
        <v>1.37232</v>
      </c>
      <c r="R8" s="75">
        <v>6</v>
      </c>
      <c r="S8" s="35">
        <f t="shared" si="5"/>
        <v>42</v>
      </c>
      <c r="T8" s="163"/>
      <c r="U8" s="163"/>
      <c r="V8" s="163"/>
      <c r="W8" s="163"/>
      <c r="X8" s="163"/>
      <c r="Y8" s="163"/>
      <c r="Z8" s="163"/>
      <c r="AA8" s="163"/>
      <c r="AB8" s="163"/>
      <c r="AC8" s="163"/>
      <c r="AD8" s="163"/>
      <c r="AE8" s="163"/>
      <c r="AF8" s="163"/>
      <c r="AG8" s="163"/>
      <c r="AH8" s="163"/>
      <c r="AI8" s="163"/>
    </row>
    <row r="9" spans="1:35" ht="19.5" customHeight="1">
      <c r="A9" s="80"/>
      <c r="B9" s="41">
        <f t="shared" si="0"/>
        <v>7</v>
      </c>
      <c r="C9" s="66">
        <v>8</v>
      </c>
      <c r="D9" s="67" t="s">
        <v>346</v>
      </c>
      <c r="E9" s="221">
        <v>1.34794</v>
      </c>
      <c r="F9" s="75">
        <v>7</v>
      </c>
      <c r="G9" s="35">
        <f t="shared" si="1"/>
        <v>88</v>
      </c>
      <c r="H9" s="41">
        <f t="shared" si="2"/>
        <v>7</v>
      </c>
      <c r="I9" s="66">
        <v>14</v>
      </c>
      <c r="J9" s="67" t="s">
        <v>341</v>
      </c>
      <c r="K9" s="221">
        <v>1.37615</v>
      </c>
      <c r="L9" s="75">
        <v>7</v>
      </c>
      <c r="M9" s="35">
        <f t="shared" si="3"/>
        <v>64</v>
      </c>
      <c r="N9" s="41">
        <f t="shared" si="4"/>
        <v>7</v>
      </c>
      <c r="O9" s="66">
        <v>4</v>
      </c>
      <c r="P9" s="67" t="s">
        <v>321</v>
      </c>
      <c r="Q9" s="221">
        <v>1.39656</v>
      </c>
      <c r="R9" s="75">
        <v>7</v>
      </c>
      <c r="S9" s="35">
        <f t="shared" si="5"/>
        <v>40</v>
      </c>
      <c r="T9" s="163"/>
      <c r="U9" s="163"/>
      <c r="V9" s="163"/>
      <c r="W9" s="163"/>
      <c r="X9" s="163"/>
      <c r="Y9" s="163"/>
      <c r="Z9" s="163"/>
      <c r="AA9" s="163"/>
      <c r="AB9" s="163"/>
      <c r="AC9" s="163"/>
      <c r="AD9" s="163"/>
      <c r="AE9" s="163"/>
      <c r="AF9" s="163"/>
      <c r="AG9" s="163"/>
      <c r="AH9" s="163"/>
      <c r="AI9" s="163"/>
    </row>
    <row r="10" spans="1:35" ht="19.5" customHeight="1">
      <c r="A10" s="80"/>
      <c r="B10" s="41">
        <f t="shared" si="0"/>
        <v>8</v>
      </c>
      <c r="C10" s="66">
        <v>3</v>
      </c>
      <c r="D10" s="67" t="s">
        <v>345</v>
      </c>
      <c r="E10" s="221">
        <v>1.31991</v>
      </c>
      <c r="F10" s="75">
        <v>8</v>
      </c>
      <c r="G10" s="35">
        <f t="shared" si="1"/>
        <v>86</v>
      </c>
      <c r="H10" s="41">
        <f t="shared" si="2"/>
        <v>8</v>
      </c>
      <c r="I10" s="66">
        <v>12</v>
      </c>
      <c r="J10" s="67" t="s">
        <v>358</v>
      </c>
      <c r="K10" s="221">
        <v>1.37546</v>
      </c>
      <c r="L10" s="75">
        <v>8</v>
      </c>
      <c r="M10" s="35">
        <f t="shared" si="3"/>
        <v>62</v>
      </c>
      <c r="N10" s="41">
        <f t="shared" si="4"/>
        <v>8</v>
      </c>
      <c r="O10" s="66">
        <v>11</v>
      </c>
      <c r="P10" s="67" t="s">
        <v>325</v>
      </c>
      <c r="Q10" s="221">
        <v>1.40246</v>
      </c>
      <c r="R10" s="75">
        <v>8</v>
      </c>
      <c r="S10" s="35">
        <f t="shared" si="5"/>
        <v>38</v>
      </c>
      <c r="T10" s="163"/>
      <c r="U10" s="163"/>
      <c r="V10" s="163"/>
      <c r="W10" s="163"/>
      <c r="X10" s="163"/>
      <c r="Y10" s="163"/>
      <c r="Z10" s="163"/>
      <c r="AA10" s="163"/>
      <c r="AB10" s="163"/>
      <c r="AC10" s="163"/>
      <c r="AD10" s="163"/>
      <c r="AE10" s="163"/>
      <c r="AF10" s="163"/>
      <c r="AG10" s="163"/>
      <c r="AH10" s="163"/>
      <c r="AI10" s="163"/>
    </row>
    <row r="11" spans="1:35" ht="19.5" customHeight="1">
      <c r="A11" s="80"/>
      <c r="B11" s="41">
        <f t="shared" si="0"/>
        <v>9</v>
      </c>
      <c r="C11" s="66">
        <v>6</v>
      </c>
      <c r="D11" s="67" t="s">
        <v>337</v>
      </c>
      <c r="E11" s="221">
        <v>1.35986</v>
      </c>
      <c r="F11" s="75">
        <v>9</v>
      </c>
      <c r="G11" s="35">
        <f t="shared" si="1"/>
        <v>84</v>
      </c>
      <c r="H11" s="41">
        <f t="shared" si="2"/>
        <v>9</v>
      </c>
      <c r="I11" s="66">
        <v>13</v>
      </c>
      <c r="J11" s="67" t="s">
        <v>340</v>
      </c>
      <c r="K11" s="221">
        <v>1.36316</v>
      </c>
      <c r="L11" s="75">
        <v>9</v>
      </c>
      <c r="M11" s="35">
        <f t="shared" si="3"/>
        <v>60</v>
      </c>
      <c r="N11" s="41">
        <f t="shared" si="4"/>
        <v>9</v>
      </c>
      <c r="O11" s="66">
        <v>12</v>
      </c>
      <c r="P11" s="67" t="s">
        <v>315</v>
      </c>
      <c r="Q11" s="221">
        <v>1.47041</v>
      </c>
      <c r="R11" s="75">
        <v>9</v>
      </c>
      <c r="S11" s="35">
        <f t="shared" si="5"/>
        <v>36</v>
      </c>
      <c r="T11" s="163"/>
      <c r="U11" s="163"/>
      <c r="V11" s="163"/>
      <c r="W11" s="163"/>
      <c r="X11" s="163"/>
      <c r="Y11" s="163"/>
      <c r="Z11" s="163"/>
      <c r="AA11" s="163"/>
      <c r="AB11" s="163"/>
      <c r="AC11" s="163"/>
      <c r="AD11" s="163"/>
      <c r="AE11" s="163"/>
      <c r="AF11" s="163"/>
      <c r="AG11" s="163"/>
      <c r="AH11" s="163"/>
      <c r="AI11" s="163"/>
    </row>
    <row r="12" spans="1:35" ht="19.5" customHeight="1">
      <c r="A12" s="80"/>
      <c r="B12" s="41">
        <f t="shared" si="0"/>
        <v>10</v>
      </c>
      <c r="C12" s="66">
        <v>5</v>
      </c>
      <c r="D12" s="67" t="s">
        <v>353</v>
      </c>
      <c r="E12" s="221">
        <v>1.35121</v>
      </c>
      <c r="F12" s="75">
        <v>10</v>
      </c>
      <c r="G12" s="35">
        <f t="shared" si="1"/>
        <v>82</v>
      </c>
      <c r="H12" s="41">
        <f t="shared" si="2"/>
        <v>10</v>
      </c>
      <c r="I12" s="66">
        <v>5</v>
      </c>
      <c r="J12" s="67" t="s">
        <v>348</v>
      </c>
      <c r="K12" s="221">
        <v>1.37885</v>
      </c>
      <c r="L12" s="75">
        <v>10</v>
      </c>
      <c r="M12" s="35">
        <f>MAX(0,M11-2)</f>
        <v>58</v>
      </c>
      <c r="N12" s="41">
        <f t="shared" si="4"/>
        <v>10</v>
      </c>
      <c r="O12" s="66">
        <v>1</v>
      </c>
      <c r="P12" s="67" t="s">
        <v>336</v>
      </c>
      <c r="Q12" s="221"/>
      <c r="R12" s="75">
        <v>10</v>
      </c>
      <c r="S12" s="35">
        <f>MAX(0,S11-2)</f>
        <v>34</v>
      </c>
      <c r="T12" s="163"/>
      <c r="U12" s="163"/>
      <c r="V12" s="163"/>
      <c r="W12" s="163"/>
      <c r="X12" s="163"/>
      <c r="Y12" s="163"/>
      <c r="Z12" s="163"/>
      <c r="AA12" s="163"/>
      <c r="AB12" s="163"/>
      <c r="AC12" s="163"/>
      <c r="AD12" s="163"/>
      <c r="AE12" s="163"/>
      <c r="AF12" s="163"/>
      <c r="AG12" s="163"/>
      <c r="AH12" s="163"/>
      <c r="AI12" s="163"/>
    </row>
    <row r="13" spans="1:35" ht="19.5" customHeight="1">
      <c r="A13" s="80"/>
      <c r="B13" s="41">
        <f t="shared" si="0"/>
        <v>11</v>
      </c>
      <c r="C13" s="66">
        <v>11</v>
      </c>
      <c r="D13" s="67" t="s">
        <v>330</v>
      </c>
      <c r="E13" s="221">
        <v>1.36053</v>
      </c>
      <c r="F13" s="75">
        <v>11</v>
      </c>
      <c r="G13" s="35">
        <f t="shared" si="1"/>
        <v>80</v>
      </c>
      <c r="H13" s="41">
        <f t="shared" si="2"/>
        <v>11</v>
      </c>
      <c r="I13" s="66">
        <v>3</v>
      </c>
      <c r="J13" s="67" t="s">
        <v>356</v>
      </c>
      <c r="K13" s="221">
        <v>1.33775</v>
      </c>
      <c r="L13" s="75">
        <v>11</v>
      </c>
      <c r="M13" s="35">
        <f>MAX(0,M12-2)</f>
        <v>56</v>
      </c>
      <c r="N13" s="41">
        <f t="shared" si="4"/>
        <v>11</v>
      </c>
      <c r="O13" s="66">
        <v>9</v>
      </c>
      <c r="P13" s="67" t="s">
        <v>343</v>
      </c>
      <c r="Q13" s="221"/>
      <c r="R13" s="75"/>
      <c r="S13" s="35">
        <f>MAX(0,S12-2)</f>
        <v>32</v>
      </c>
      <c r="T13" s="163"/>
      <c r="U13" s="163"/>
      <c r="V13" s="163"/>
      <c r="W13" s="163"/>
      <c r="X13" s="163"/>
      <c r="Y13" s="163"/>
      <c r="Z13" s="163"/>
      <c r="AA13" s="163"/>
      <c r="AB13" s="163"/>
      <c r="AC13" s="163"/>
      <c r="AD13" s="163"/>
      <c r="AE13" s="163"/>
      <c r="AF13" s="163"/>
      <c r="AG13" s="163"/>
      <c r="AH13" s="163"/>
      <c r="AI13" s="163"/>
    </row>
    <row r="14" spans="1:35" ht="19.5" customHeight="1">
      <c r="A14" s="80"/>
      <c r="B14" s="41">
        <f t="shared" si="0"/>
        <v>12</v>
      </c>
      <c r="C14" s="66">
        <v>9</v>
      </c>
      <c r="D14" s="67" t="s">
        <v>339</v>
      </c>
      <c r="E14" s="221">
        <v>1.35703</v>
      </c>
      <c r="F14" s="75">
        <v>12</v>
      </c>
      <c r="G14" s="35">
        <f t="shared" si="1"/>
        <v>78</v>
      </c>
      <c r="H14" s="41">
        <f t="shared" si="2"/>
        <v>12</v>
      </c>
      <c r="I14" s="66">
        <v>8</v>
      </c>
      <c r="J14" s="67" t="s">
        <v>316</v>
      </c>
      <c r="K14" s="221">
        <v>1.38572</v>
      </c>
      <c r="L14" s="75">
        <v>12</v>
      </c>
      <c r="M14" s="35">
        <f>MAX(0,M13-2)</f>
        <v>54</v>
      </c>
      <c r="N14" s="41">
        <f t="shared" si="4"/>
        <v>12</v>
      </c>
      <c r="O14" s="66">
        <v>6</v>
      </c>
      <c r="P14" s="67"/>
      <c r="Q14" s="221"/>
      <c r="R14" s="75"/>
      <c r="S14" s="35">
        <f>MAX(0,S13-2)</f>
        <v>30</v>
      </c>
      <c r="T14" s="163"/>
      <c r="U14" s="163"/>
      <c r="V14" s="163"/>
      <c r="W14" s="163"/>
      <c r="X14" s="163"/>
      <c r="Y14" s="163"/>
      <c r="Z14" s="163"/>
      <c r="AA14" s="163"/>
      <c r="AB14" s="163"/>
      <c r="AC14" s="163"/>
      <c r="AD14" s="163"/>
      <c r="AE14" s="163"/>
      <c r="AF14" s="163"/>
      <c r="AG14" s="163"/>
      <c r="AH14" s="163"/>
      <c r="AI14" s="163"/>
    </row>
    <row r="15" spans="1:35" ht="19.5" customHeight="1">
      <c r="A15" s="80"/>
      <c r="B15" s="41">
        <f t="shared" si="0"/>
        <v>13</v>
      </c>
      <c r="C15" s="66">
        <v>12</v>
      </c>
      <c r="D15" s="67" t="s">
        <v>328</v>
      </c>
      <c r="E15" s="221">
        <v>1.31915</v>
      </c>
      <c r="F15" s="75">
        <v>13</v>
      </c>
      <c r="G15" s="35">
        <f t="shared" si="1"/>
        <v>76</v>
      </c>
      <c r="H15" s="41">
        <f t="shared" si="2"/>
        <v>13</v>
      </c>
      <c r="I15" s="66">
        <v>9</v>
      </c>
      <c r="J15" s="67" t="s">
        <v>335</v>
      </c>
      <c r="K15" s="221">
        <v>1.36011</v>
      </c>
      <c r="L15" s="75">
        <v>13</v>
      </c>
      <c r="M15" s="35">
        <f>MAX(0,M14-2)</f>
        <v>52</v>
      </c>
      <c r="N15" s="41">
        <f t="shared" si="4"/>
        <v>13</v>
      </c>
      <c r="O15" s="66">
        <v>14</v>
      </c>
      <c r="P15" s="67"/>
      <c r="Q15" s="221"/>
      <c r="R15" s="75"/>
      <c r="S15" s="35">
        <f>MAX(0,S14-2)</f>
        <v>28</v>
      </c>
      <c r="T15" s="163"/>
      <c r="U15" s="163"/>
      <c r="V15" s="163"/>
      <c r="W15" s="163"/>
      <c r="X15" s="163"/>
      <c r="Y15" s="163"/>
      <c r="Z15" s="163"/>
      <c r="AA15" s="163"/>
      <c r="AB15" s="163"/>
      <c r="AC15" s="163"/>
      <c r="AD15" s="163"/>
      <c r="AE15" s="163"/>
      <c r="AF15" s="163"/>
      <c r="AG15" s="163"/>
      <c r="AH15" s="163"/>
      <c r="AI15" s="163"/>
    </row>
    <row r="16" spans="1:35" ht="19.5" customHeight="1">
      <c r="A16" s="81">
        <v>13</v>
      </c>
      <c r="B16" s="45"/>
      <c r="C16" s="46"/>
      <c r="D16" s="47">
        <v>1</v>
      </c>
      <c r="E16" s="49">
        <f>F16-F17</f>
        <v>0</v>
      </c>
      <c r="F16" s="48">
        <f>SUM(F3:F15)</f>
        <v>91</v>
      </c>
      <c r="G16" s="59"/>
      <c r="H16" s="45"/>
      <c r="I16" s="46"/>
      <c r="J16" s="47">
        <v>1</v>
      </c>
      <c r="K16" s="49">
        <f>L16-L17</f>
        <v>0</v>
      </c>
      <c r="L16" s="48">
        <f>SUM(L3:L15)</f>
        <v>91</v>
      </c>
      <c r="M16" s="59"/>
      <c r="N16" s="45"/>
      <c r="O16" s="46"/>
      <c r="P16" s="47">
        <v>1</v>
      </c>
      <c r="Q16" s="49">
        <f>R16-R17</f>
        <v>0</v>
      </c>
      <c r="R16" s="48">
        <f>SUM(R3:R15)</f>
        <v>55</v>
      </c>
      <c r="S16" s="59">
        <f>E16+K16+Q16</f>
        <v>0</v>
      </c>
      <c r="T16" s="59"/>
      <c r="U16" s="59"/>
      <c r="V16" s="59"/>
      <c r="W16" s="59"/>
      <c r="X16" s="59"/>
      <c r="Y16" s="59"/>
      <c r="Z16" s="59"/>
      <c r="AA16" s="59"/>
      <c r="AB16" s="59"/>
      <c r="AC16" s="59"/>
      <c r="AD16" s="59"/>
      <c r="AE16" s="59"/>
      <c r="AF16" s="59"/>
      <c r="AG16" s="59"/>
      <c r="AH16" s="59"/>
      <c r="AI16" s="59"/>
    </row>
    <row r="17" spans="1:19" ht="12.75">
      <c r="A17" s="60"/>
      <c r="D17" s="50"/>
      <c r="E17" s="51"/>
      <c r="F17" s="52">
        <f>MAX(F3:F15)*(MAX(F3:F15)+1)/2</f>
        <v>91</v>
      </c>
      <c r="G17" s="53"/>
      <c r="J17" s="50"/>
      <c r="K17" s="51"/>
      <c r="L17" s="52">
        <f>MAX(L3:L15)*(MAX(L3:L15)+1)/2</f>
        <v>91</v>
      </c>
      <c r="M17" s="53"/>
      <c r="P17" s="50"/>
      <c r="Q17" s="51"/>
      <c r="R17" s="52">
        <f>MAX(R3:R15)*(MAX(R3:R15)+1)/2</f>
        <v>55</v>
      </c>
      <c r="S17" s="53"/>
    </row>
    <row r="18" spans="1:15" ht="15">
      <c r="A18" s="54"/>
      <c r="B18" s="54"/>
      <c r="C18" s="54"/>
      <c r="H18" s="54"/>
      <c r="I18" s="54"/>
      <c r="N18" s="54"/>
      <c r="O18" s="54"/>
    </row>
    <row r="20" spans="1:15" ht="15">
      <c r="A20" s="54"/>
      <c r="B20" s="54"/>
      <c r="C20" s="54"/>
      <c r="H20" s="54"/>
      <c r="I20" s="54"/>
      <c r="N20" s="54"/>
      <c r="O20" s="54"/>
    </row>
    <row r="21" spans="1:15" ht="15">
      <c r="A21" s="54"/>
      <c r="B21" s="54"/>
      <c r="C21" s="54"/>
      <c r="H21" s="54"/>
      <c r="I21" s="54"/>
      <c r="N21" s="54"/>
      <c r="O21" s="54"/>
    </row>
  </sheetData>
  <sheetProtection password="CC35" sheet="1" objects="1" scenarios="1"/>
  <conditionalFormatting sqref="E3:E15">
    <cfRule type="colorScale" priority="130" dxfId="0">
      <colorScale>
        <cfvo type="min" val="0"/>
        <cfvo type="percentile" val="50"/>
        <cfvo type="max"/>
        <color rgb="FF63BE7B"/>
        <color rgb="FFFFEB84"/>
        <color rgb="FFF8696B"/>
      </colorScale>
    </cfRule>
  </conditionalFormatting>
  <conditionalFormatting sqref="K3:K15">
    <cfRule type="colorScale" priority="131" dxfId="0">
      <colorScale>
        <cfvo type="min" val="0"/>
        <cfvo type="percentile" val="50"/>
        <cfvo type="max"/>
        <color rgb="FF63BE7B"/>
        <color rgb="FFFFEB84"/>
        <color rgb="FFF8696B"/>
      </colorScale>
    </cfRule>
  </conditionalFormatting>
  <conditionalFormatting sqref="Q3:Q15">
    <cfRule type="colorScale" priority="132" dxfId="0">
      <colorScale>
        <cfvo type="min" val="0"/>
        <cfvo type="percentile" val="50"/>
        <cfvo type="max"/>
        <color rgb="FF63BE7B"/>
        <color rgb="FFFFEB84"/>
        <color rgb="FFF8696B"/>
      </colorScale>
    </cfRule>
  </conditionalFormatting>
  <conditionalFormatting sqref="F3:F15 L3:L15 R3:R15">
    <cfRule type="colorScale" priority="133" dxfId="0">
      <colorScale>
        <cfvo type="min" val="0"/>
        <cfvo type="percentile" val="50"/>
        <cfvo type="max"/>
        <color rgb="FF63BE7B"/>
        <color rgb="FFFFEB84"/>
        <color rgb="FFF8696B"/>
      </colorScale>
    </cfRule>
  </conditionalFormatting>
  <printOptions horizontalCentered="1"/>
  <pageMargins left="0" right="0" top="0.7874015748031497" bottom="0.7874015748031497" header="0.5118110236220472" footer="0.5118110236220472"/>
  <pageSetup blackAndWhite="1" horizontalDpi="300" verticalDpi="300" orientation="landscape" paperSize="8" scale="125" r:id="rId3"/>
  <drawing r:id="rId2"/>
  <legacyDrawing r:id="rId1"/>
</worksheet>
</file>

<file path=xl/worksheets/sheet8.xml><?xml version="1.0" encoding="utf-8"?>
<worksheet xmlns="http://schemas.openxmlformats.org/spreadsheetml/2006/main" xmlns:r="http://schemas.openxmlformats.org/officeDocument/2006/relationships">
  <sheetPr codeName="Feuil7"/>
  <dimension ref="A1:S163"/>
  <sheetViews>
    <sheetView showRowColHeaders="0"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2.75"/>
  <cols>
    <col min="1" max="1" width="22.7109375" style="68" customWidth="1"/>
    <col min="2" max="2" width="8.8515625" style="68" customWidth="1"/>
    <col min="3" max="3" width="6.140625" style="125" customWidth="1"/>
    <col min="4" max="4" width="15.28125" style="126" customWidth="1"/>
    <col min="5" max="5" width="2.28125" style="109" customWidth="1"/>
    <col min="6" max="6" width="1.7109375" style="109" customWidth="1"/>
    <col min="7" max="7" width="8.8515625" style="110" customWidth="1"/>
    <col min="8" max="8" width="1.7109375" style="109" customWidth="1"/>
    <col min="9" max="9" width="2.28125" style="109" customWidth="1"/>
    <col min="10" max="10" width="11.421875" style="109" customWidth="1"/>
    <col min="11" max="11" width="11.421875" style="111" customWidth="1"/>
    <col min="12" max="12" width="2.28125" style="109" customWidth="1"/>
    <col min="13" max="13" width="1.7109375" style="109" customWidth="1"/>
    <col min="14" max="14" width="8.8515625" style="110" customWidth="1"/>
    <col min="15" max="15" width="1.7109375" style="109" customWidth="1"/>
    <col min="16" max="16" width="2.28125" style="109" customWidth="1"/>
    <col min="17" max="17" width="15.28125" style="132" customWidth="1"/>
    <col min="18" max="18" width="6.140625" style="131" customWidth="1"/>
    <col min="19" max="19" width="8.8515625" style="68" customWidth="1"/>
    <col min="20" max="16384" width="11.421875" style="68" customWidth="1"/>
  </cols>
  <sheetData>
    <row r="1" spans="2:19" s="100" customFormat="1" ht="18.75" customHeight="1">
      <c r="B1" s="142"/>
      <c r="C1" s="143"/>
      <c r="D1" s="260" t="s">
        <v>279</v>
      </c>
      <c r="E1" s="261"/>
      <c r="F1" s="203"/>
      <c r="G1" s="144"/>
      <c r="H1" s="144"/>
      <c r="I1" s="145"/>
      <c r="J1" s="146"/>
      <c r="K1" s="146"/>
      <c r="L1" s="147"/>
      <c r="M1" s="147"/>
      <c r="N1" s="266" t="s">
        <v>278</v>
      </c>
      <c r="O1" s="267"/>
      <c r="P1" s="267"/>
      <c r="Q1" s="148"/>
      <c r="R1" s="150"/>
      <c r="S1" s="149"/>
    </row>
    <row r="2" spans="2:19" ht="18.75" customHeight="1">
      <c r="B2" s="118"/>
      <c r="C2" s="129"/>
      <c r="D2" s="262"/>
      <c r="E2" s="263"/>
      <c r="F2" s="204"/>
      <c r="G2" s="119"/>
      <c r="H2" s="119"/>
      <c r="I2" s="122"/>
      <c r="J2" s="120"/>
      <c r="K2" s="120"/>
      <c r="L2" s="108"/>
      <c r="M2" s="108"/>
      <c r="N2" s="268"/>
      <c r="O2" s="269"/>
      <c r="P2" s="269"/>
      <c r="Q2" s="272"/>
      <c r="R2" s="151"/>
      <c r="S2" s="121"/>
    </row>
    <row r="3" spans="2:19" ht="18.75" customHeight="1" thickBot="1">
      <c r="B3" s="94"/>
      <c r="C3" s="130"/>
      <c r="D3" s="264"/>
      <c r="E3" s="265"/>
      <c r="F3" s="205"/>
      <c r="G3" s="99"/>
      <c r="H3" s="99"/>
      <c r="I3" s="123"/>
      <c r="J3" s="101"/>
      <c r="K3" s="101"/>
      <c r="L3" s="102"/>
      <c r="M3" s="102"/>
      <c r="N3" s="270"/>
      <c r="O3" s="271"/>
      <c r="P3" s="271"/>
      <c r="Q3" s="273"/>
      <c r="R3" s="152"/>
      <c r="S3" s="95"/>
    </row>
    <row r="4" spans="3:18" s="92" customFormat="1" ht="21" customHeight="1">
      <c r="C4" s="124"/>
      <c r="D4" s="139"/>
      <c r="E4" s="103"/>
      <c r="F4" s="104"/>
      <c r="G4" s="105"/>
      <c r="H4" s="103"/>
      <c r="I4" s="104"/>
      <c r="J4" s="105"/>
      <c r="K4" s="106"/>
      <c r="L4" s="103"/>
      <c r="M4" s="103"/>
      <c r="N4" s="107"/>
      <c r="O4" s="103"/>
      <c r="P4" s="103"/>
      <c r="Q4" s="138" t="s">
        <v>94</v>
      </c>
      <c r="R4" s="131"/>
    </row>
    <row r="5" spans="4:16" ht="9" customHeight="1">
      <c r="D5" s="140"/>
      <c r="E5" s="259"/>
      <c r="I5" s="259"/>
      <c r="L5" s="259"/>
      <c r="P5" s="259"/>
    </row>
    <row r="6" spans="5:16" ht="9" customHeight="1">
      <c r="E6" s="259"/>
      <c r="G6" s="256">
        <v>0</v>
      </c>
      <c r="I6" s="259"/>
      <c r="L6" s="259"/>
      <c r="N6" s="256">
        <v>0</v>
      </c>
      <c r="P6" s="259"/>
    </row>
    <row r="7" spans="5:14" ht="12.75" customHeight="1">
      <c r="E7" s="259"/>
      <c r="G7" s="256"/>
      <c r="N7" s="256"/>
    </row>
    <row r="8" spans="5:17" ht="12.75" customHeight="1">
      <c r="E8" s="259"/>
      <c r="F8" s="108"/>
      <c r="G8" s="108"/>
      <c r="H8" s="108"/>
      <c r="I8" s="108"/>
      <c r="J8" s="137"/>
      <c r="K8" s="141"/>
      <c r="L8" s="108"/>
      <c r="M8" s="108"/>
      <c r="N8" s="112"/>
      <c r="O8" s="108"/>
      <c r="P8" s="108"/>
      <c r="Q8" s="133"/>
    </row>
    <row r="9" spans="5:17" ht="9" customHeight="1">
      <c r="E9" s="108"/>
      <c r="F9" s="108"/>
      <c r="G9" s="108"/>
      <c r="H9" s="108"/>
      <c r="I9" s="108"/>
      <c r="J9" s="137"/>
      <c r="K9" s="141"/>
      <c r="L9" s="108"/>
      <c r="M9" s="108"/>
      <c r="N9" s="112"/>
      <c r="O9" s="108"/>
      <c r="P9" s="108"/>
      <c r="Q9" s="133"/>
    </row>
    <row r="10" spans="3:18" s="93" customFormat="1" ht="20.25" customHeight="1" thickBot="1">
      <c r="C10" s="125"/>
      <c r="D10" s="210">
        <v>2</v>
      </c>
      <c r="E10" s="211"/>
      <c r="F10" s="257"/>
      <c r="G10" s="258"/>
      <c r="H10" s="258"/>
      <c r="I10" s="258"/>
      <c r="J10" s="258"/>
      <c r="K10" s="212">
        <v>1</v>
      </c>
      <c r="L10" s="213"/>
      <c r="M10" s="254"/>
      <c r="N10" s="255"/>
      <c r="O10" s="255"/>
      <c r="P10" s="255"/>
      <c r="Q10" s="255"/>
      <c r="R10" s="131"/>
    </row>
    <row r="11" spans="3:18" s="93" customFormat="1" ht="9" customHeight="1" thickTop="1">
      <c r="C11" s="128"/>
      <c r="D11" s="127"/>
      <c r="E11" s="115"/>
      <c r="F11" s="115"/>
      <c r="G11" s="116"/>
      <c r="H11" s="115"/>
      <c r="I11" s="115"/>
      <c r="J11" s="115"/>
      <c r="K11" s="114"/>
      <c r="L11" s="115"/>
      <c r="M11" s="115"/>
      <c r="N11" s="116"/>
      <c r="O11" s="115"/>
      <c r="P11" s="115"/>
      <c r="Q11" s="134"/>
      <c r="R11" s="135"/>
    </row>
    <row r="13" spans="5:16" ht="9" customHeight="1">
      <c r="E13" s="259"/>
      <c r="I13" s="259"/>
      <c r="J13" s="136"/>
      <c r="L13" s="259"/>
      <c r="P13" s="259"/>
    </row>
    <row r="14" spans="5:16" ht="9" customHeight="1">
      <c r="E14" s="259"/>
      <c r="G14" s="256">
        <v>0</v>
      </c>
      <c r="I14" s="259"/>
      <c r="J14" s="136"/>
      <c r="L14" s="259"/>
      <c r="N14" s="256">
        <v>0</v>
      </c>
      <c r="P14" s="259"/>
    </row>
    <row r="15" spans="7:14" ht="12.75" customHeight="1">
      <c r="G15" s="256"/>
      <c r="J15" s="136"/>
      <c r="N15" s="256"/>
    </row>
    <row r="16" spans="5:17" ht="12.75" customHeight="1">
      <c r="E16" s="117"/>
      <c r="F16" s="113"/>
      <c r="G16" s="113"/>
      <c r="H16" s="113"/>
      <c r="I16" s="113"/>
      <c r="J16" s="137"/>
      <c r="L16" s="108"/>
      <c r="M16" s="108"/>
      <c r="N16" s="112"/>
      <c r="O16" s="108"/>
      <c r="P16" s="108"/>
      <c r="Q16" s="133"/>
    </row>
    <row r="17" spans="5:17" ht="9" customHeight="1">
      <c r="E17" s="108"/>
      <c r="F17" s="113"/>
      <c r="G17" s="113"/>
      <c r="H17" s="113"/>
      <c r="I17" s="113"/>
      <c r="J17" s="108"/>
      <c r="L17" s="108"/>
      <c r="M17" s="108"/>
      <c r="N17" s="112"/>
      <c r="O17" s="108"/>
      <c r="P17" s="108"/>
      <c r="Q17" s="133"/>
    </row>
    <row r="18" spans="3:18" s="93" customFormat="1" ht="20.25" customHeight="1" thickBot="1">
      <c r="C18" s="125"/>
      <c r="D18" s="206">
        <f>D10+2</f>
        <v>4</v>
      </c>
      <c r="E18" s="207"/>
      <c r="F18" s="257"/>
      <c r="G18" s="258"/>
      <c r="H18" s="258"/>
      <c r="I18" s="258"/>
      <c r="J18" s="258"/>
      <c r="K18" s="208">
        <f>K10+2</f>
        <v>3</v>
      </c>
      <c r="L18" s="209"/>
      <c r="M18" s="254"/>
      <c r="N18" s="255"/>
      <c r="O18" s="255"/>
      <c r="P18" s="255"/>
      <c r="Q18" s="255"/>
      <c r="R18" s="131"/>
    </row>
    <row r="19" spans="3:18" s="93" customFormat="1" ht="9" customHeight="1" thickTop="1">
      <c r="C19" s="128"/>
      <c r="D19" s="127"/>
      <c r="E19" s="115"/>
      <c r="F19" s="115"/>
      <c r="G19" s="116"/>
      <c r="H19" s="115"/>
      <c r="I19" s="115"/>
      <c r="J19" s="115"/>
      <c r="K19" s="114"/>
      <c r="L19" s="115"/>
      <c r="M19" s="115"/>
      <c r="N19" s="116"/>
      <c r="O19" s="115"/>
      <c r="P19" s="115"/>
      <c r="Q19" s="134"/>
      <c r="R19" s="135"/>
    </row>
    <row r="21" spans="5:16" ht="9" customHeight="1">
      <c r="E21" s="259"/>
      <c r="I21" s="259"/>
      <c r="J21" s="136"/>
      <c r="L21" s="259"/>
      <c r="P21" s="259"/>
    </row>
    <row r="22" spans="5:16" ht="9" customHeight="1">
      <c r="E22" s="259"/>
      <c r="G22" s="256">
        <v>0</v>
      </c>
      <c r="I22" s="259"/>
      <c r="J22" s="136"/>
      <c r="L22" s="259"/>
      <c r="N22" s="256">
        <v>0</v>
      </c>
      <c r="P22" s="259"/>
    </row>
    <row r="23" spans="7:14" ht="12.75" customHeight="1">
      <c r="G23" s="256"/>
      <c r="J23" s="136"/>
      <c r="N23" s="256"/>
    </row>
    <row r="24" spans="5:17" ht="12.75" customHeight="1">
      <c r="E24" s="117"/>
      <c r="F24" s="113"/>
      <c r="G24" s="113"/>
      <c r="H24" s="113"/>
      <c r="I24" s="113"/>
      <c r="J24" s="137"/>
      <c r="L24" s="108"/>
      <c r="M24" s="108"/>
      <c r="N24" s="112"/>
      <c r="O24" s="108"/>
      <c r="P24" s="108"/>
      <c r="Q24" s="133"/>
    </row>
    <row r="25" spans="5:17" ht="9" customHeight="1">
      <c r="E25" s="108"/>
      <c r="F25" s="113"/>
      <c r="G25" s="113"/>
      <c r="H25" s="113"/>
      <c r="I25" s="113"/>
      <c r="J25" s="108"/>
      <c r="L25" s="108"/>
      <c r="M25" s="108"/>
      <c r="N25" s="112"/>
      <c r="O25" s="108"/>
      <c r="P25" s="108"/>
      <c r="Q25" s="133"/>
    </row>
    <row r="26" spans="3:18" s="93" customFormat="1" ht="20.25" customHeight="1" thickBot="1">
      <c r="C26" s="125"/>
      <c r="D26" s="210">
        <f>D18+2</f>
        <v>6</v>
      </c>
      <c r="E26" s="211"/>
      <c r="F26" s="257"/>
      <c r="G26" s="258"/>
      <c r="H26" s="258"/>
      <c r="I26" s="258"/>
      <c r="J26" s="258"/>
      <c r="K26" s="212">
        <f>K18+2</f>
        <v>5</v>
      </c>
      <c r="L26" s="213"/>
      <c r="M26" s="254"/>
      <c r="N26" s="255"/>
      <c r="O26" s="255"/>
      <c r="P26" s="255"/>
      <c r="Q26" s="255"/>
      <c r="R26" s="131"/>
    </row>
    <row r="27" spans="3:18" s="93" customFormat="1" ht="9" customHeight="1" thickTop="1">
      <c r="C27" s="128"/>
      <c r="D27" s="127"/>
      <c r="E27" s="115"/>
      <c r="F27" s="115"/>
      <c r="G27" s="116"/>
      <c r="H27" s="115"/>
      <c r="I27" s="115"/>
      <c r="J27" s="115"/>
      <c r="K27" s="114"/>
      <c r="L27" s="115"/>
      <c r="M27" s="115"/>
      <c r="N27" s="116"/>
      <c r="O27" s="115"/>
      <c r="P27" s="115"/>
      <c r="Q27" s="134"/>
      <c r="R27" s="135"/>
    </row>
    <row r="29" spans="5:16" ht="9" customHeight="1">
      <c r="E29" s="259"/>
      <c r="I29" s="259"/>
      <c r="J29" s="136"/>
      <c r="L29" s="259"/>
      <c r="P29" s="259"/>
    </row>
    <row r="30" spans="5:16" ht="9" customHeight="1">
      <c r="E30" s="259"/>
      <c r="G30" s="256">
        <v>0</v>
      </c>
      <c r="I30" s="259"/>
      <c r="J30" s="136"/>
      <c r="L30" s="259"/>
      <c r="N30" s="256">
        <v>0</v>
      </c>
      <c r="P30" s="259"/>
    </row>
    <row r="31" spans="7:14" ht="12.75" customHeight="1">
      <c r="G31" s="256"/>
      <c r="J31" s="137"/>
      <c r="N31" s="256"/>
    </row>
    <row r="32" spans="5:17" ht="12.75" customHeight="1">
      <c r="E32" s="117"/>
      <c r="F32" s="113"/>
      <c r="G32" s="113"/>
      <c r="H32" s="113"/>
      <c r="I32" s="113"/>
      <c r="J32" s="136"/>
      <c r="L32" s="108"/>
      <c r="M32" s="108"/>
      <c r="N32" s="112"/>
      <c r="O32" s="108"/>
      <c r="P32" s="108"/>
      <c r="Q32" s="133"/>
    </row>
    <row r="33" spans="5:17" ht="9" customHeight="1">
      <c r="E33" s="108"/>
      <c r="F33" s="113"/>
      <c r="G33" s="113"/>
      <c r="H33" s="113"/>
      <c r="I33" s="113"/>
      <c r="J33" s="108"/>
      <c r="L33" s="108"/>
      <c r="M33" s="108"/>
      <c r="N33" s="112"/>
      <c r="O33" s="108"/>
      <c r="P33" s="108"/>
      <c r="Q33" s="133"/>
    </row>
    <row r="34" spans="3:18" s="93" customFormat="1" ht="20.25" customHeight="1" thickBot="1">
      <c r="C34" s="125"/>
      <c r="D34" s="206">
        <f>D26+2</f>
        <v>8</v>
      </c>
      <c r="E34" s="207"/>
      <c r="F34" s="257"/>
      <c r="G34" s="258"/>
      <c r="H34" s="258"/>
      <c r="I34" s="258"/>
      <c r="J34" s="258"/>
      <c r="K34" s="208">
        <f>K26+2</f>
        <v>7</v>
      </c>
      <c r="L34" s="209"/>
      <c r="M34" s="254"/>
      <c r="N34" s="255"/>
      <c r="O34" s="255"/>
      <c r="P34" s="255"/>
      <c r="Q34" s="255"/>
      <c r="R34" s="131"/>
    </row>
    <row r="35" spans="3:18" s="93" customFormat="1" ht="9" customHeight="1" thickTop="1">
      <c r="C35" s="128"/>
      <c r="D35" s="127"/>
      <c r="E35" s="115"/>
      <c r="F35" s="113"/>
      <c r="G35" s="113"/>
      <c r="H35" s="113"/>
      <c r="I35" s="113"/>
      <c r="J35" s="108"/>
      <c r="K35" s="111"/>
      <c r="L35" s="115"/>
      <c r="M35" s="115"/>
      <c r="N35" s="116"/>
      <c r="O35" s="115"/>
      <c r="P35" s="115"/>
      <c r="Q35" s="134"/>
      <c r="R35" s="135"/>
    </row>
    <row r="37" spans="5:16" ht="9" customHeight="1">
      <c r="E37" s="259"/>
      <c r="I37" s="259"/>
      <c r="J37" s="136"/>
      <c r="L37" s="259"/>
      <c r="P37" s="259"/>
    </row>
    <row r="38" spans="5:16" ht="9" customHeight="1">
      <c r="E38" s="259"/>
      <c r="G38" s="256">
        <v>0</v>
      </c>
      <c r="I38" s="259"/>
      <c r="J38" s="136"/>
      <c r="L38" s="259"/>
      <c r="N38" s="256">
        <v>0</v>
      </c>
      <c r="P38" s="259"/>
    </row>
    <row r="39" spans="7:14" ht="12.75" customHeight="1">
      <c r="G39" s="256"/>
      <c r="J39" s="137"/>
      <c r="N39" s="256"/>
    </row>
    <row r="40" spans="5:17" ht="12.75" customHeight="1">
      <c r="E40" s="117"/>
      <c r="F40" s="108"/>
      <c r="G40" s="108"/>
      <c r="H40" s="108"/>
      <c r="I40" s="108"/>
      <c r="J40" s="136"/>
      <c r="L40" s="108"/>
      <c r="M40" s="108"/>
      <c r="N40" s="112"/>
      <c r="O40" s="108"/>
      <c r="P40" s="108"/>
      <c r="Q40" s="133"/>
    </row>
    <row r="41" spans="5:17" ht="9" customHeight="1">
      <c r="E41" s="108"/>
      <c r="F41" s="108"/>
      <c r="G41" s="108"/>
      <c r="H41" s="108"/>
      <c r="I41" s="108"/>
      <c r="J41" s="108"/>
      <c r="L41" s="108"/>
      <c r="M41" s="108"/>
      <c r="N41" s="112"/>
      <c r="O41" s="108"/>
      <c r="P41" s="108"/>
      <c r="Q41" s="133"/>
    </row>
    <row r="42" spans="3:18" s="93" customFormat="1" ht="20.25" customHeight="1" thickBot="1">
      <c r="C42" s="125"/>
      <c r="D42" s="210">
        <f>D34+2</f>
        <v>10</v>
      </c>
      <c r="E42" s="211"/>
      <c r="F42" s="257"/>
      <c r="G42" s="258"/>
      <c r="H42" s="258"/>
      <c r="I42" s="258"/>
      <c r="J42" s="258"/>
      <c r="K42" s="212">
        <f>K34+2</f>
        <v>9</v>
      </c>
      <c r="L42" s="213"/>
      <c r="M42" s="254"/>
      <c r="N42" s="255"/>
      <c r="O42" s="255"/>
      <c r="P42" s="255"/>
      <c r="Q42" s="255"/>
      <c r="R42" s="131"/>
    </row>
    <row r="43" spans="3:18" s="93" customFormat="1" ht="9" customHeight="1" thickTop="1">
      <c r="C43" s="128"/>
      <c r="D43" s="127"/>
      <c r="E43" s="115"/>
      <c r="F43" s="115"/>
      <c r="G43" s="116"/>
      <c r="H43" s="115"/>
      <c r="I43" s="115"/>
      <c r="J43" s="115"/>
      <c r="K43" s="114"/>
      <c r="L43" s="115"/>
      <c r="M43" s="115"/>
      <c r="N43" s="116"/>
      <c r="O43" s="115"/>
      <c r="P43" s="115"/>
      <c r="Q43" s="134"/>
      <c r="R43" s="135"/>
    </row>
    <row r="45" spans="5:16" ht="9" customHeight="1">
      <c r="E45" s="259"/>
      <c r="I45" s="259"/>
      <c r="J45" s="136"/>
      <c r="L45" s="259"/>
      <c r="P45" s="259"/>
    </row>
    <row r="46" spans="5:16" ht="9" customHeight="1">
      <c r="E46" s="259"/>
      <c r="G46" s="256">
        <v>0</v>
      </c>
      <c r="I46" s="259"/>
      <c r="J46" s="136"/>
      <c r="L46" s="259"/>
      <c r="N46" s="256">
        <v>0</v>
      </c>
      <c r="P46" s="259"/>
    </row>
    <row r="47" spans="7:14" ht="12.75" customHeight="1">
      <c r="G47" s="256"/>
      <c r="J47" s="137"/>
      <c r="N47" s="256"/>
    </row>
    <row r="48" spans="5:17" ht="12.75" customHeight="1">
      <c r="E48" s="117"/>
      <c r="F48" s="108"/>
      <c r="G48" s="108"/>
      <c r="H48" s="108"/>
      <c r="I48" s="108"/>
      <c r="J48" s="136"/>
      <c r="L48" s="108"/>
      <c r="M48" s="108"/>
      <c r="N48" s="112"/>
      <c r="O48" s="108"/>
      <c r="P48" s="108"/>
      <c r="Q48" s="133"/>
    </row>
    <row r="49" spans="5:17" ht="9" customHeight="1">
      <c r="E49" s="108"/>
      <c r="F49" s="108"/>
      <c r="G49" s="108"/>
      <c r="H49" s="108"/>
      <c r="I49" s="108"/>
      <c r="J49" s="108"/>
      <c r="L49" s="108"/>
      <c r="M49" s="108"/>
      <c r="N49" s="112"/>
      <c r="O49" s="108"/>
      <c r="P49" s="108"/>
      <c r="Q49" s="133"/>
    </row>
    <row r="50" spans="3:18" s="93" customFormat="1" ht="20.25" customHeight="1" thickBot="1">
      <c r="C50" s="125"/>
      <c r="D50" s="206">
        <f>D42+2</f>
        <v>12</v>
      </c>
      <c r="E50" s="207"/>
      <c r="F50" s="257"/>
      <c r="G50" s="258"/>
      <c r="H50" s="258"/>
      <c r="I50" s="258"/>
      <c r="J50" s="258"/>
      <c r="K50" s="208">
        <f>K42+2</f>
        <v>11</v>
      </c>
      <c r="L50" s="209"/>
      <c r="M50" s="254"/>
      <c r="N50" s="255"/>
      <c r="O50" s="255"/>
      <c r="P50" s="255"/>
      <c r="Q50" s="255"/>
      <c r="R50" s="131"/>
    </row>
    <row r="51" spans="3:18" s="93" customFormat="1" ht="9" customHeight="1" thickTop="1">
      <c r="C51" s="128"/>
      <c r="D51" s="127"/>
      <c r="E51" s="115"/>
      <c r="F51" s="115"/>
      <c r="G51" s="116"/>
      <c r="H51" s="115"/>
      <c r="I51" s="115"/>
      <c r="J51" s="115"/>
      <c r="K51" s="114"/>
      <c r="L51" s="115"/>
      <c r="M51" s="115"/>
      <c r="N51" s="116"/>
      <c r="O51" s="115"/>
      <c r="P51" s="115"/>
      <c r="Q51" s="134"/>
      <c r="R51" s="135"/>
    </row>
    <row r="52" ht="14.25">
      <c r="A52" s="93"/>
    </row>
    <row r="53" spans="1:16" ht="9" customHeight="1">
      <c r="A53" s="93"/>
      <c r="E53" s="259"/>
      <c r="I53" s="259"/>
      <c r="J53" s="136"/>
      <c r="L53" s="259"/>
      <c r="P53" s="259"/>
    </row>
    <row r="54" spans="1:16" ht="9" customHeight="1">
      <c r="A54" s="93"/>
      <c r="E54" s="259"/>
      <c r="G54" s="256">
        <v>0</v>
      </c>
      <c r="I54" s="259"/>
      <c r="J54" s="136"/>
      <c r="L54" s="259"/>
      <c r="N54" s="256">
        <v>0</v>
      </c>
      <c r="P54" s="259"/>
    </row>
    <row r="55" spans="1:14" ht="12.75" customHeight="1">
      <c r="A55" s="93"/>
      <c r="G55" s="256"/>
      <c r="J55" s="137"/>
      <c r="N55" s="256"/>
    </row>
    <row r="56" spans="1:17" ht="12.75" customHeight="1">
      <c r="A56" s="93"/>
      <c r="E56" s="117"/>
      <c r="F56" s="108"/>
      <c r="G56" s="108"/>
      <c r="H56" s="108"/>
      <c r="I56" s="108"/>
      <c r="J56" s="136"/>
      <c r="L56" s="108"/>
      <c r="M56" s="108"/>
      <c r="N56" s="112"/>
      <c r="O56" s="108"/>
      <c r="P56" s="108"/>
      <c r="Q56" s="133"/>
    </row>
    <row r="57" spans="1:17" ht="9" customHeight="1">
      <c r="A57" s="93"/>
      <c r="E57" s="108"/>
      <c r="F57" s="108"/>
      <c r="G57" s="108"/>
      <c r="H57" s="108"/>
      <c r="I57" s="108"/>
      <c r="J57" s="108"/>
      <c r="L57" s="108"/>
      <c r="M57" s="108"/>
      <c r="N57" s="112"/>
      <c r="O57" s="108"/>
      <c r="P57" s="108"/>
      <c r="Q57" s="133"/>
    </row>
    <row r="58" spans="3:18" s="93" customFormat="1" ht="20.25" customHeight="1" thickBot="1">
      <c r="C58" s="125"/>
      <c r="D58" s="210">
        <f>D50+2</f>
        <v>14</v>
      </c>
      <c r="E58" s="211"/>
      <c r="F58" s="257"/>
      <c r="G58" s="258"/>
      <c r="H58" s="258"/>
      <c r="I58" s="258"/>
      <c r="J58" s="258"/>
      <c r="K58" s="212">
        <f>K50+2</f>
        <v>13</v>
      </c>
      <c r="L58" s="213"/>
      <c r="M58" s="254"/>
      <c r="N58" s="255"/>
      <c r="O58" s="255"/>
      <c r="P58" s="255"/>
      <c r="Q58" s="255"/>
      <c r="R58" s="131"/>
    </row>
    <row r="59" spans="3:18" s="93" customFormat="1" ht="9" customHeight="1" thickTop="1">
      <c r="C59" s="128"/>
      <c r="D59" s="127"/>
      <c r="E59" s="115"/>
      <c r="F59" s="115"/>
      <c r="G59" s="116"/>
      <c r="H59" s="115"/>
      <c r="I59" s="115"/>
      <c r="J59" s="115"/>
      <c r="K59" s="114"/>
      <c r="L59" s="115"/>
      <c r="M59" s="115"/>
      <c r="N59" s="116"/>
      <c r="O59" s="115"/>
      <c r="P59" s="115"/>
      <c r="Q59" s="134"/>
      <c r="R59" s="135"/>
    </row>
    <row r="61" spans="5:16" ht="9" customHeight="1">
      <c r="E61" s="259"/>
      <c r="I61" s="259"/>
      <c r="L61" s="259"/>
      <c r="P61" s="259"/>
    </row>
    <row r="62" spans="5:16" ht="9" customHeight="1">
      <c r="E62" s="259"/>
      <c r="G62" s="256">
        <v>0</v>
      </c>
      <c r="I62" s="259"/>
      <c r="L62" s="259"/>
      <c r="N62" s="256">
        <v>0</v>
      </c>
      <c r="P62" s="259"/>
    </row>
    <row r="63" spans="7:14" ht="12.75" customHeight="1">
      <c r="G63" s="256"/>
      <c r="N63" s="256"/>
    </row>
    <row r="64" spans="5:17" ht="12.75" customHeight="1">
      <c r="E64" s="117"/>
      <c r="F64" s="108"/>
      <c r="G64" s="108"/>
      <c r="H64" s="108"/>
      <c r="I64" s="108"/>
      <c r="J64" s="136"/>
      <c r="L64" s="108"/>
      <c r="M64" s="108"/>
      <c r="N64" s="112"/>
      <c r="O64" s="108"/>
      <c r="P64" s="108"/>
      <c r="Q64" s="133"/>
    </row>
    <row r="65" spans="5:17" ht="9" customHeight="1">
      <c r="E65" s="108"/>
      <c r="F65" s="108"/>
      <c r="G65" s="108"/>
      <c r="H65" s="108"/>
      <c r="I65" s="108"/>
      <c r="J65" s="136"/>
      <c r="L65" s="108"/>
      <c r="M65" s="108"/>
      <c r="N65" s="112"/>
      <c r="O65" s="108"/>
      <c r="P65" s="108"/>
      <c r="Q65" s="133"/>
    </row>
    <row r="66" spans="3:18" s="93" customFormat="1" ht="20.25" customHeight="1" thickBot="1">
      <c r="C66" s="125"/>
      <c r="D66" s="206">
        <f>D58+2</f>
        <v>16</v>
      </c>
      <c r="E66" s="207"/>
      <c r="F66" s="257"/>
      <c r="G66" s="258"/>
      <c r="H66" s="258"/>
      <c r="I66" s="258"/>
      <c r="J66" s="258"/>
      <c r="K66" s="208">
        <f>K58+2</f>
        <v>15</v>
      </c>
      <c r="L66" s="209"/>
      <c r="M66" s="254"/>
      <c r="N66" s="255"/>
      <c r="O66" s="255"/>
      <c r="P66" s="255"/>
      <c r="Q66" s="255"/>
      <c r="R66" s="131"/>
    </row>
    <row r="67" spans="3:18" s="93" customFormat="1" ht="9" customHeight="1" thickTop="1">
      <c r="C67" s="128"/>
      <c r="D67" s="127"/>
      <c r="E67" s="115"/>
      <c r="F67" s="115"/>
      <c r="G67" s="116"/>
      <c r="H67" s="115"/>
      <c r="I67" s="115"/>
      <c r="J67" s="115"/>
      <c r="K67" s="114"/>
      <c r="L67" s="115"/>
      <c r="M67" s="115"/>
      <c r="N67" s="116"/>
      <c r="O67" s="115"/>
      <c r="P67" s="115"/>
      <c r="Q67" s="134"/>
      <c r="R67" s="135"/>
    </row>
    <row r="69" spans="5:16" ht="9" customHeight="1">
      <c r="E69" s="108"/>
      <c r="I69" s="108"/>
      <c r="J69" s="136"/>
      <c r="L69" s="259"/>
      <c r="P69" s="259"/>
    </row>
    <row r="70" spans="5:16" ht="9" customHeight="1">
      <c r="E70" s="108"/>
      <c r="G70" s="256">
        <v>0</v>
      </c>
      <c r="I70" s="108"/>
      <c r="J70" s="136"/>
      <c r="L70" s="259"/>
      <c r="N70" s="256">
        <v>0</v>
      </c>
      <c r="P70" s="259"/>
    </row>
    <row r="71" spans="7:14" ht="12.75" customHeight="1">
      <c r="G71" s="256"/>
      <c r="J71" s="137"/>
      <c r="N71" s="256"/>
    </row>
    <row r="72" spans="5:17" ht="12.75" customHeight="1">
      <c r="E72" s="117"/>
      <c r="F72" s="108"/>
      <c r="G72" s="108"/>
      <c r="H72" s="108"/>
      <c r="I72" s="108"/>
      <c r="J72" s="136"/>
      <c r="L72" s="108"/>
      <c r="M72" s="108"/>
      <c r="N72" s="112"/>
      <c r="O72" s="108"/>
      <c r="P72" s="108"/>
      <c r="Q72" s="133"/>
    </row>
    <row r="73" spans="5:17" ht="9" customHeight="1">
      <c r="E73" s="108"/>
      <c r="F73" s="108"/>
      <c r="G73" s="108"/>
      <c r="H73" s="108"/>
      <c r="I73" s="108"/>
      <c r="J73" s="108"/>
      <c r="L73" s="108"/>
      <c r="M73" s="108"/>
      <c r="N73" s="112"/>
      <c r="O73" s="108"/>
      <c r="P73" s="108"/>
      <c r="Q73" s="133"/>
    </row>
    <row r="74" spans="3:18" s="93" customFormat="1" ht="20.25" customHeight="1" thickBot="1">
      <c r="C74" s="125"/>
      <c r="D74" s="210">
        <f>D66+2</f>
        <v>18</v>
      </c>
      <c r="E74" s="211"/>
      <c r="F74" s="257"/>
      <c r="G74" s="258"/>
      <c r="H74" s="258"/>
      <c r="I74" s="258"/>
      <c r="J74" s="258"/>
      <c r="K74" s="212">
        <f>K66+2</f>
        <v>17</v>
      </c>
      <c r="L74" s="213"/>
      <c r="M74" s="254"/>
      <c r="N74" s="255"/>
      <c r="O74" s="255"/>
      <c r="P74" s="255"/>
      <c r="Q74" s="255"/>
      <c r="R74" s="131"/>
    </row>
    <row r="75" spans="3:18" s="93" customFormat="1" ht="9" customHeight="1" thickTop="1">
      <c r="C75" s="128"/>
      <c r="D75" s="127"/>
      <c r="E75" s="115"/>
      <c r="F75" s="115"/>
      <c r="G75" s="116"/>
      <c r="H75" s="115"/>
      <c r="I75" s="115"/>
      <c r="J75" s="115"/>
      <c r="K75" s="114"/>
      <c r="L75" s="115"/>
      <c r="M75" s="115"/>
      <c r="N75" s="116"/>
      <c r="O75" s="115"/>
      <c r="P75" s="115"/>
      <c r="Q75" s="134"/>
      <c r="R75" s="135"/>
    </row>
    <row r="77" spans="5:16" ht="9" customHeight="1">
      <c r="E77" s="259"/>
      <c r="I77" s="259"/>
      <c r="J77" s="136"/>
      <c r="L77" s="259"/>
      <c r="P77" s="259"/>
    </row>
    <row r="78" spans="5:16" ht="9" customHeight="1">
      <c r="E78" s="259"/>
      <c r="G78" s="256">
        <v>0</v>
      </c>
      <c r="I78" s="259"/>
      <c r="J78" s="136"/>
      <c r="L78" s="259"/>
      <c r="N78" s="256">
        <v>0</v>
      </c>
      <c r="P78" s="259"/>
    </row>
    <row r="79" spans="7:14" ht="12.75" customHeight="1">
      <c r="G79" s="256"/>
      <c r="J79" s="137"/>
      <c r="N79" s="256"/>
    </row>
    <row r="80" spans="5:17" ht="12.75" customHeight="1">
      <c r="E80" s="117"/>
      <c r="F80" s="108"/>
      <c r="G80" s="108"/>
      <c r="H80" s="108"/>
      <c r="I80" s="108"/>
      <c r="J80" s="136"/>
      <c r="L80" s="108"/>
      <c r="M80" s="108"/>
      <c r="N80" s="112"/>
      <c r="O80" s="108"/>
      <c r="P80" s="108"/>
      <c r="Q80" s="133"/>
    </row>
    <row r="81" spans="5:17" ht="9" customHeight="1">
      <c r="E81" s="108"/>
      <c r="F81" s="108"/>
      <c r="G81" s="108"/>
      <c r="H81" s="108"/>
      <c r="I81" s="108"/>
      <c r="J81" s="108"/>
      <c r="L81" s="108"/>
      <c r="M81" s="108"/>
      <c r="N81" s="112"/>
      <c r="O81" s="108"/>
      <c r="P81" s="108"/>
      <c r="Q81" s="133"/>
    </row>
    <row r="82" spans="3:18" s="93" customFormat="1" ht="20.25" customHeight="1" thickBot="1">
      <c r="C82" s="125"/>
      <c r="D82" s="206">
        <f>D74+2</f>
        <v>20</v>
      </c>
      <c r="E82" s="207"/>
      <c r="F82" s="257"/>
      <c r="G82" s="258"/>
      <c r="H82" s="258"/>
      <c r="I82" s="258"/>
      <c r="J82" s="258"/>
      <c r="K82" s="208">
        <f>K74+2</f>
        <v>19</v>
      </c>
      <c r="L82" s="209"/>
      <c r="M82" s="254"/>
      <c r="N82" s="255"/>
      <c r="O82" s="255"/>
      <c r="P82" s="255"/>
      <c r="Q82" s="255"/>
      <c r="R82" s="131"/>
    </row>
    <row r="83" spans="3:18" s="93" customFormat="1" ht="9" customHeight="1" thickTop="1">
      <c r="C83" s="128"/>
      <c r="D83" s="127"/>
      <c r="E83" s="115"/>
      <c r="F83" s="115"/>
      <c r="G83" s="116"/>
      <c r="H83" s="115"/>
      <c r="I83" s="115"/>
      <c r="J83" s="115"/>
      <c r="K83" s="114"/>
      <c r="L83" s="115"/>
      <c r="M83" s="115"/>
      <c r="N83" s="116"/>
      <c r="O83" s="115"/>
      <c r="P83" s="115"/>
      <c r="Q83" s="134"/>
      <c r="R83" s="135"/>
    </row>
    <row r="85" spans="5:16" ht="9" customHeight="1">
      <c r="E85" s="259"/>
      <c r="I85" s="259"/>
      <c r="J85" s="136"/>
      <c r="L85" s="259"/>
      <c r="P85" s="259"/>
    </row>
    <row r="86" spans="5:16" ht="9" customHeight="1">
      <c r="E86" s="259"/>
      <c r="G86" s="256">
        <v>0</v>
      </c>
      <c r="I86" s="259"/>
      <c r="J86" s="136"/>
      <c r="L86" s="259"/>
      <c r="N86" s="256">
        <v>0</v>
      </c>
      <c r="P86" s="259"/>
    </row>
    <row r="87" spans="7:14" ht="12.75" customHeight="1">
      <c r="G87" s="256"/>
      <c r="J87" s="137"/>
      <c r="N87" s="256"/>
    </row>
    <row r="88" spans="5:17" ht="12.75" customHeight="1">
      <c r="E88" s="117"/>
      <c r="F88" s="108"/>
      <c r="G88" s="108"/>
      <c r="H88" s="108"/>
      <c r="I88" s="108"/>
      <c r="J88" s="136"/>
      <c r="L88" s="108"/>
      <c r="M88" s="108"/>
      <c r="N88" s="112"/>
      <c r="O88" s="108"/>
      <c r="P88" s="108"/>
      <c r="Q88" s="133"/>
    </row>
    <row r="89" spans="5:17" ht="9" customHeight="1">
      <c r="E89" s="108"/>
      <c r="F89" s="108"/>
      <c r="G89" s="108"/>
      <c r="H89" s="108"/>
      <c r="I89" s="108"/>
      <c r="J89" s="108"/>
      <c r="L89" s="108"/>
      <c r="M89" s="108"/>
      <c r="N89" s="112"/>
      <c r="O89" s="108"/>
      <c r="P89" s="108"/>
      <c r="Q89" s="133"/>
    </row>
    <row r="90" spans="3:18" s="93" customFormat="1" ht="20.25" customHeight="1" thickBot="1">
      <c r="C90" s="125"/>
      <c r="D90" s="210">
        <f>D82+2</f>
        <v>22</v>
      </c>
      <c r="E90" s="211"/>
      <c r="F90" s="257"/>
      <c r="G90" s="258"/>
      <c r="H90" s="258"/>
      <c r="I90" s="258"/>
      <c r="J90" s="258"/>
      <c r="K90" s="212">
        <f>K82+2</f>
        <v>21</v>
      </c>
      <c r="L90" s="213"/>
      <c r="M90" s="254"/>
      <c r="N90" s="255"/>
      <c r="O90" s="255"/>
      <c r="P90" s="255"/>
      <c r="Q90" s="255"/>
      <c r="R90" s="131"/>
    </row>
    <row r="91" spans="3:18" s="93" customFormat="1" ht="9" customHeight="1" thickTop="1">
      <c r="C91" s="128"/>
      <c r="D91" s="127"/>
      <c r="E91" s="115"/>
      <c r="F91" s="115"/>
      <c r="G91" s="116"/>
      <c r="H91" s="115"/>
      <c r="I91" s="115"/>
      <c r="J91" s="115"/>
      <c r="K91" s="114"/>
      <c r="L91" s="115"/>
      <c r="M91" s="115"/>
      <c r="N91" s="116"/>
      <c r="O91" s="115"/>
      <c r="P91" s="115"/>
      <c r="Q91" s="134"/>
      <c r="R91" s="135"/>
    </row>
    <row r="93" spans="5:16" ht="9" customHeight="1">
      <c r="E93" s="259"/>
      <c r="I93" s="259"/>
      <c r="J93" s="136"/>
      <c r="L93" s="259"/>
      <c r="P93" s="259"/>
    </row>
    <row r="94" spans="5:16" ht="9" customHeight="1">
      <c r="E94" s="259"/>
      <c r="G94" s="256">
        <v>0</v>
      </c>
      <c r="I94" s="259"/>
      <c r="J94" s="136"/>
      <c r="L94" s="259"/>
      <c r="N94" s="256">
        <v>0</v>
      </c>
      <c r="P94" s="259"/>
    </row>
    <row r="95" spans="7:14" ht="12.75" customHeight="1">
      <c r="G95" s="256"/>
      <c r="J95" s="137"/>
      <c r="N95" s="256"/>
    </row>
    <row r="96" spans="5:17" ht="12.75" customHeight="1">
      <c r="E96" s="117"/>
      <c r="F96" s="108"/>
      <c r="G96" s="108"/>
      <c r="H96" s="108"/>
      <c r="I96" s="108"/>
      <c r="J96" s="136"/>
      <c r="L96" s="108"/>
      <c r="M96" s="108"/>
      <c r="N96" s="112"/>
      <c r="O96" s="108"/>
      <c r="P96" s="108"/>
      <c r="Q96" s="133"/>
    </row>
    <row r="97" spans="5:17" ht="9" customHeight="1">
      <c r="E97" s="108"/>
      <c r="F97" s="108"/>
      <c r="G97" s="108"/>
      <c r="H97" s="108"/>
      <c r="I97" s="108"/>
      <c r="J97" s="108"/>
      <c r="L97" s="108"/>
      <c r="M97" s="108"/>
      <c r="N97" s="112"/>
      <c r="O97" s="108"/>
      <c r="P97" s="108"/>
      <c r="Q97" s="133"/>
    </row>
    <row r="98" spans="3:18" s="93" customFormat="1" ht="20.25" customHeight="1" thickBot="1">
      <c r="C98" s="125"/>
      <c r="D98" s="206">
        <f>D90+2</f>
        <v>24</v>
      </c>
      <c r="E98" s="207"/>
      <c r="F98" s="257"/>
      <c r="G98" s="258"/>
      <c r="H98" s="258"/>
      <c r="I98" s="258"/>
      <c r="J98" s="258"/>
      <c r="K98" s="208">
        <f>K90+2</f>
        <v>23</v>
      </c>
      <c r="L98" s="209"/>
      <c r="M98" s="254"/>
      <c r="N98" s="255"/>
      <c r="O98" s="255"/>
      <c r="P98" s="255"/>
      <c r="Q98" s="255"/>
      <c r="R98" s="131"/>
    </row>
    <row r="99" spans="3:18" s="93" customFormat="1" ht="9" customHeight="1" thickTop="1">
      <c r="C99" s="128"/>
      <c r="D99" s="127"/>
      <c r="E99" s="115"/>
      <c r="F99" s="115"/>
      <c r="G99" s="116"/>
      <c r="H99" s="115"/>
      <c r="I99" s="115"/>
      <c r="J99" s="115"/>
      <c r="K99" s="114"/>
      <c r="L99" s="115"/>
      <c r="M99" s="115"/>
      <c r="N99" s="116"/>
      <c r="O99" s="115"/>
      <c r="P99" s="115"/>
      <c r="Q99" s="134"/>
      <c r="R99" s="135"/>
    </row>
    <row r="101" spans="5:16" ht="9" customHeight="1">
      <c r="E101" s="259"/>
      <c r="I101" s="259"/>
      <c r="J101" s="136"/>
      <c r="L101" s="259"/>
      <c r="P101" s="259"/>
    </row>
    <row r="102" spans="5:16" ht="9" customHeight="1">
      <c r="E102" s="259"/>
      <c r="G102" s="256">
        <v>0</v>
      </c>
      <c r="I102" s="259"/>
      <c r="J102" s="136"/>
      <c r="L102" s="259"/>
      <c r="N102" s="256">
        <v>0</v>
      </c>
      <c r="P102" s="259"/>
    </row>
    <row r="103" spans="7:14" ht="12.75" customHeight="1">
      <c r="G103" s="256"/>
      <c r="J103" s="137"/>
      <c r="N103" s="256"/>
    </row>
    <row r="104" spans="5:17" ht="12.75" customHeight="1">
      <c r="E104" s="117"/>
      <c r="F104" s="108"/>
      <c r="G104" s="108"/>
      <c r="H104" s="108"/>
      <c r="I104" s="108"/>
      <c r="J104" s="136"/>
      <c r="L104" s="108"/>
      <c r="M104" s="108"/>
      <c r="N104" s="112"/>
      <c r="O104" s="108"/>
      <c r="P104" s="108"/>
      <c r="Q104" s="133"/>
    </row>
    <row r="105" spans="5:17" ht="9" customHeight="1">
      <c r="E105" s="108"/>
      <c r="F105" s="108"/>
      <c r="G105" s="108"/>
      <c r="H105" s="108"/>
      <c r="I105" s="108"/>
      <c r="J105" s="108"/>
      <c r="L105" s="108"/>
      <c r="M105" s="108"/>
      <c r="N105" s="112"/>
      <c r="O105" s="108"/>
      <c r="P105" s="108"/>
      <c r="Q105" s="133"/>
    </row>
    <row r="106" spans="3:18" s="93" customFormat="1" ht="20.25" customHeight="1" thickBot="1">
      <c r="C106" s="125"/>
      <c r="D106" s="210">
        <f>D98+2</f>
        <v>26</v>
      </c>
      <c r="E106" s="211"/>
      <c r="F106" s="257"/>
      <c r="G106" s="258"/>
      <c r="H106" s="258"/>
      <c r="I106" s="258"/>
      <c r="J106" s="258"/>
      <c r="K106" s="212">
        <f>K98+2</f>
        <v>25</v>
      </c>
      <c r="L106" s="213"/>
      <c r="M106" s="254"/>
      <c r="N106" s="255"/>
      <c r="O106" s="255"/>
      <c r="P106" s="255"/>
      <c r="Q106" s="255"/>
      <c r="R106" s="131"/>
    </row>
    <row r="107" spans="3:18" s="93" customFormat="1" ht="9" customHeight="1" thickTop="1">
      <c r="C107" s="128"/>
      <c r="D107" s="127"/>
      <c r="E107" s="115"/>
      <c r="F107" s="115"/>
      <c r="G107" s="116"/>
      <c r="H107" s="115"/>
      <c r="I107" s="115"/>
      <c r="J107" s="115"/>
      <c r="K107" s="114"/>
      <c r="L107" s="115"/>
      <c r="M107" s="115"/>
      <c r="N107" s="116"/>
      <c r="O107" s="115"/>
      <c r="P107" s="115"/>
      <c r="Q107" s="134"/>
      <c r="R107" s="135"/>
    </row>
    <row r="109" spans="5:16" ht="9" customHeight="1">
      <c r="E109" s="259"/>
      <c r="I109" s="259"/>
      <c r="J109" s="136"/>
      <c r="L109" s="259"/>
      <c r="P109" s="259"/>
    </row>
    <row r="110" spans="5:16" ht="9" customHeight="1">
      <c r="E110" s="259"/>
      <c r="G110" s="256">
        <v>0</v>
      </c>
      <c r="I110" s="259"/>
      <c r="J110" s="136"/>
      <c r="L110" s="259"/>
      <c r="N110" s="256">
        <v>0</v>
      </c>
      <c r="P110" s="259"/>
    </row>
    <row r="111" spans="7:14" ht="12.75" customHeight="1">
      <c r="G111" s="256"/>
      <c r="J111" s="137"/>
      <c r="N111" s="256"/>
    </row>
    <row r="112" spans="5:17" ht="12.75" customHeight="1">
      <c r="E112" s="117"/>
      <c r="F112" s="108"/>
      <c r="G112" s="108"/>
      <c r="H112" s="108"/>
      <c r="I112" s="108"/>
      <c r="J112" s="136"/>
      <c r="L112" s="108"/>
      <c r="M112" s="108"/>
      <c r="N112" s="112"/>
      <c r="O112" s="108"/>
      <c r="P112" s="108"/>
      <c r="Q112" s="133"/>
    </row>
    <row r="113" spans="5:17" ht="9" customHeight="1">
      <c r="E113" s="108"/>
      <c r="F113" s="108"/>
      <c r="G113" s="108"/>
      <c r="H113" s="108"/>
      <c r="I113" s="108"/>
      <c r="J113" s="108"/>
      <c r="L113" s="108"/>
      <c r="M113" s="108"/>
      <c r="N113" s="112"/>
      <c r="O113" s="108"/>
      <c r="P113" s="108"/>
      <c r="Q113" s="133"/>
    </row>
    <row r="114" spans="3:18" s="93" customFormat="1" ht="20.25" customHeight="1" thickBot="1">
      <c r="C114" s="125"/>
      <c r="D114" s="206">
        <f>D106+2</f>
        <v>28</v>
      </c>
      <c r="E114" s="207"/>
      <c r="F114" s="257"/>
      <c r="G114" s="258"/>
      <c r="H114" s="258"/>
      <c r="I114" s="258"/>
      <c r="J114" s="258"/>
      <c r="K114" s="208">
        <f>K106+2</f>
        <v>27</v>
      </c>
      <c r="L114" s="209"/>
      <c r="M114" s="254"/>
      <c r="N114" s="255"/>
      <c r="O114" s="255"/>
      <c r="P114" s="255"/>
      <c r="Q114" s="255"/>
      <c r="R114" s="131"/>
    </row>
    <row r="115" spans="3:18" s="93" customFormat="1" ht="9" customHeight="1" thickTop="1">
      <c r="C115" s="128"/>
      <c r="D115" s="127"/>
      <c r="E115" s="115"/>
      <c r="F115" s="115"/>
      <c r="G115" s="116"/>
      <c r="H115" s="115"/>
      <c r="I115" s="115"/>
      <c r="J115" s="115"/>
      <c r="K115" s="114"/>
      <c r="L115" s="115"/>
      <c r="M115" s="115"/>
      <c r="N115" s="116"/>
      <c r="O115" s="115"/>
      <c r="P115" s="115"/>
      <c r="Q115" s="134"/>
      <c r="R115" s="135"/>
    </row>
    <row r="117" spans="5:16" ht="9" customHeight="1">
      <c r="E117" s="259"/>
      <c r="I117" s="259"/>
      <c r="L117" s="259"/>
      <c r="P117" s="259"/>
    </row>
    <row r="118" spans="5:16" ht="9" customHeight="1">
      <c r="E118" s="259"/>
      <c r="G118" s="256">
        <v>0</v>
      </c>
      <c r="I118" s="259"/>
      <c r="L118" s="259"/>
      <c r="N118" s="256">
        <v>0</v>
      </c>
      <c r="P118" s="259"/>
    </row>
    <row r="119" spans="7:14" ht="12.75" customHeight="1">
      <c r="G119" s="256"/>
      <c r="N119" s="256"/>
    </row>
    <row r="120" spans="5:17" ht="12.75" customHeight="1">
      <c r="E120" s="117"/>
      <c r="F120" s="108"/>
      <c r="G120" s="108"/>
      <c r="H120" s="108"/>
      <c r="I120" s="108"/>
      <c r="J120" s="136"/>
      <c r="L120" s="108"/>
      <c r="M120" s="108"/>
      <c r="N120" s="112"/>
      <c r="O120" s="108"/>
      <c r="P120" s="108"/>
      <c r="Q120" s="133"/>
    </row>
    <row r="121" spans="5:17" ht="9" customHeight="1">
      <c r="E121" s="108"/>
      <c r="F121" s="108"/>
      <c r="G121" s="108"/>
      <c r="H121" s="108"/>
      <c r="I121" s="108"/>
      <c r="J121" s="136"/>
      <c r="L121" s="108"/>
      <c r="M121" s="108"/>
      <c r="N121" s="112"/>
      <c r="O121" s="108"/>
      <c r="P121" s="108"/>
      <c r="Q121" s="133"/>
    </row>
    <row r="122" spans="3:18" s="93" customFormat="1" ht="20.25" customHeight="1" thickBot="1">
      <c r="C122" s="125"/>
      <c r="D122" s="210">
        <f>D114+2</f>
        <v>30</v>
      </c>
      <c r="E122" s="211"/>
      <c r="F122" s="257"/>
      <c r="G122" s="258"/>
      <c r="H122" s="258"/>
      <c r="I122" s="258"/>
      <c r="J122" s="258"/>
      <c r="K122" s="212">
        <f>K114+2</f>
        <v>29</v>
      </c>
      <c r="L122" s="213"/>
      <c r="M122" s="254"/>
      <c r="N122" s="255"/>
      <c r="O122" s="255"/>
      <c r="P122" s="255"/>
      <c r="Q122" s="255"/>
      <c r="R122" s="131"/>
    </row>
    <row r="123" spans="3:18" s="93" customFormat="1" ht="9" customHeight="1" thickTop="1">
      <c r="C123" s="128"/>
      <c r="D123" s="127"/>
      <c r="E123" s="115"/>
      <c r="F123" s="115"/>
      <c r="G123" s="116"/>
      <c r="H123" s="115"/>
      <c r="I123" s="115"/>
      <c r="J123" s="115"/>
      <c r="K123" s="114"/>
      <c r="L123" s="115"/>
      <c r="M123" s="115"/>
      <c r="N123" s="116"/>
      <c r="O123" s="115"/>
      <c r="P123" s="115"/>
      <c r="Q123" s="134"/>
      <c r="R123" s="135"/>
    </row>
    <row r="125" spans="5:16" ht="9" customHeight="1">
      <c r="E125" s="259"/>
      <c r="I125" s="259"/>
      <c r="J125" s="136"/>
      <c r="L125" s="259"/>
      <c r="P125" s="259"/>
    </row>
    <row r="126" spans="5:16" ht="9" customHeight="1">
      <c r="E126" s="259"/>
      <c r="G126" s="256">
        <v>0</v>
      </c>
      <c r="I126" s="259"/>
      <c r="J126" s="136"/>
      <c r="L126" s="259"/>
      <c r="N126" s="256">
        <v>0</v>
      </c>
      <c r="P126" s="259"/>
    </row>
    <row r="127" spans="7:14" ht="12.75" customHeight="1">
      <c r="G127" s="256"/>
      <c r="J127" s="137"/>
      <c r="N127" s="256"/>
    </row>
    <row r="128" spans="5:17" ht="12.75" customHeight="1">
      <c r="E128" s="117"/>
      <c r="F128" s="108"/>
      <c r="G128" s="108"/>
      <c r="H128" s="108"/>
      <c r="I128" s="108"/>
      <c r="J128" s="136"/>
      <c r="L128" s="108"/>
      <c r="M128" s="108"/>
      <c r="N128" s="112"/>
      <c r="O128" s="108"/>
      <c r="P128" s="108"/>
      <c r="Q128" s="133"/>
    </row>
    <row r="129" spans="5:17" ht="9" customHeight="1">
      <c r="E129" s="108"/>
      <c r="F129" s="108"/>
      <c r="G129" s="108"/>
      <c r="H129" s="108"/>
      <c r="I129" s="108"/>
      <c r="J129" s="108"/>
      <c r="L129" s="108"/>
      <c r="M129" s="108"/>
      <c r="N129" s="112"/>
      <c r="O129" s="108"/>
      <c r="P129" s="108"/>
      <c r="Q129" s="133"/>
    </row>
    <row r="130" spans="3:18" s="93" customFormat="1" ht="20.25" customHeight="1" thickBot="1">
      <c r="C130" s="125"/>
      <c r="D130" s="206">
        <f>D122+2</f>
        <v>32</v>
      </c>
      <c r="E130" s="207"/>
      <c r="F130" s="257"/>
      <c r="G130" s="258"/>
      <c r="H130" s="258"/>
      <c r="I130" s="258"/>
      <c r="J130" s="258"/>
      <c r="K130" s="208">
        <f>K122+2</f>
        <v>31</v>
      </c>
      <c r="L130" s="209"/>
      <c r="M130" s="254"/>
      <c r="N130" s="255"/>
      <c r="O130" s="255"/>
      <c r="P130" s="255"/>
      <c r="Q130" s="255"/>
      <c r="R130" s="131"/>
    </row>
    <row r="131" spans="3:18" s="93" customFormat="1" ht="9" customHeight="1" thickTop="1">
      <c r="C131" s="128"/>
      <c r="D131" s="127"/>
      <c r="E131" s="115"/>
      <c r="F131" s="115"/>
      <c r="G131" s="116"/>
      <c r="H131" s="115"/>
      <c r="I131" s="115"/>
      <c r="J131" s="115"/>
      <c r="K131" s="114"/>
      <c r="L131" s="115"/>
      <c r="M131" s="115"/>
      <c r="N131" s="116"/>
      <c r="O131" s="115"/>
      <c r="P131" s="115"/>
      <c r="Q131" s="134"/>
      <c r="R131" s="135"/>
    </row>
    <row r="133" spans="5:16" ht="9" customHeight="1">
      <c r="E133" s="259"/>
      <c r="I133" s="259"/>
      <c r="J133" s="136"/>
      <c r="L133" s="259"/>
      <c r="P133" s="259"/>
    </row>
    <row r="134" spans="5:16" ht="9" customHeight="1">
      <c r="E134" s="259"/>
      <c r="G134" s="256">
        <v>0</v>
      </c>
      <c r="I134" s="259"/>
      <c r="J134" s="136"/>
      <c r="L134" s="259"/>
      <c r="N134" s="256">
        <v>0</v>
      </c>
      <c r="P134" s="259"/>
    </row>
    <row r="135" spans="7:14" ht="12.75" customHeight="1">
      <c r="G135" s="256"/>
      <c r="J135" s="137"/>
      <c r="N135" s="256"/>
    </row>
    <row r="136" spans="5:17" ht="12.75" customHeight="1">
      <c r="E136" s="117"/>
      <c r="F136" s="108"/>
      <c r="G136" s="108"/>
      <c r="H136" s="108"/>
      <c r="I136" s="108"/>
      <c r="J136" s="136"/>
      <c r="L136" s="108"/>
      <c r="M136" s="108"/>
      <c r="N136" s="112"/>
      <c r="O136" s="108"/>
      <c r="P136" s="108"/>
      <c r="Q136" s="133"/>
    </row>
    <row r="137" spans="5:17" ht="9" customHeight="1">
      <c r="E137" s="108"/>
      <c r="F137" s="108"/>
      <c r="G137" s="108"/>
      <c r="H137" s="108"/>
      <c r="I137" s="108"/>
      <c r="J137" s="108"/>
      <c r="L137" s="108"/>
      <c r="M137" s="108"/>
      <c r="N137" s="112"/>
      <c r="O137" s="108"/>
      <c r="P137" s="108"/>
      <c r="Q137" s="133"/>
    </row>
    <row r="138" spans="3:18" s="93" customFormat="1" ht="20.25" customHeight="1" thickBot="1">
      <c r="C138" s="125"/>
      <c r="D138" s="210">
        <f>D130+2</f>
        <v>34</v>
      </c>
      <c r="E138" s="211"/>
      <c r="F138" s="257"/>
      <c r="G138" s="258"/>
      <c r="H138" s="258"/>
      <c r="I138" s="258"/>
      <c r="J138" s="258"/>
      <c r="K138" s="212">
        <f>K130+2</f>
        <v>33</v>
      </c>
      <c r="L138" s="213"/>
      <c r="M138" s="254"/>
      <c r="N138" s="255"/>
      <c r="O138" s="255"/>
      <c r="P138" s="255"/>
      <c r="Q138" s="255"/>
      <c r="R138" s="131"/>
    </row>
    <row r="139" spans="3:18" s="93" customFormat="1" ht="9" customHeight="1" thickTop="1">
      <c r="C139" s="128"/>
      <c r="D139" s="127"/>
      <c r="E139" s="115"/>
      <c r="F139" s="115"/>
      <c r="G139" s="116"/>
      <c r="H139" s="115"/>
      <c r="I139" s="115"/>
      <c r="J139" s="115"/>
      <c r="K139" s="114"/>
      <c r="L139" s="115"/>
      <c r="M139" s="115"/>
      <c r="N139" s="116"/>
      <c r="O139" s="115"/>
      <c r="P139" s="115"/>
      <c r="Q139" s="134"/>
      <c r="R139" s="135"/>
    </row>
    <row r="141" spans="5:16" ht="9" customHeight="1">
      <c r="E141" s="259"/>
      <c r="I141" s="259"/>
      <c r="J141" s="136"/>
      <c r="L141" s="259"/>
      <c r="P141" s="259"/>
    </row>
    <row r="142" spans="5:16" ht="9" customHeight="1">
      <c r="E142" s="259"/>
      <c r="G142" s="256">
        <v>0</v>
      </c>
      <c r="I142" s="259"/>
      <c r="J142" s="136"/>
      <c r="L142" s="259"/>
      <c r="N142" s="256">
        <v>0</v>
      </c>
      <c r="P142" s="259"/>
    </row>
    <row r="143" spans="7:14" ht="12.75" customHeight="1">
      <c r="G143" s="256"/>
      <c r="J143" s="137"/>
      <c r="N143" s="256"/>
    </row>
    <row r="144" spans="5:17" ht="12.75" customHeight="1">
      <c r="E144" s="117"/>
      <c r="F144" s="108"/>
      <c r="G144" s="108"/>
      <c r="H144" s="108"/>
      <c r="I144" s="108"/>
      <c r="J144" s="136"/>
      <c r="L144" s="108"/>
      <c r="M144" s="108"/>
      <c r="N144" s="112"/>
      <c r="O144" s="108"/>
      <c r="P144" s="108"/>
      <c r="Q144" s="133"/>
    </row>
    <row r="145" spans="5:17" ht="9" customHeight="1">
      <c r="E145" s="108"/>
      <c r="F145" s="108"/>
      <c r="G145" s="108"/>
      <c r="H145" s="108"/>
      <c r="I145" s="108"/>
      <c r="J145" s="108"/>
      <c r="L145" s="108"/>
      <c r="M145" s="108"/>
      <c r="N145" s="112"/>
      <c r="O145" s="108"/>
      <c r="P145" s="108"/>
      <c r="Q145" s="133"/>
    </row>
    <row r="146" spans="3:18" s="93" customFormat="1" ht="20.25" customHeight="1" thickBot="1">
      <c r="C146" s="125"/>
      <c r="D146" s="206">
        <f>D138+2</f>
        <v>36</v>
      </c>
      <c r="E146" s="207"/>
      <c r="F146" s="257"/>
      <c r="G146" s="258"/>
      <c r="H146" s="258"/>
      <c r="I146" s="258"/>
      <c r="J146" s="258"/>
      <c r="K146" s="208">
        <f>K138+2</f>
        <v>35</v>
      </c>
      <c r="L146" s="209"/>
      <c r="M146" s="254"/>
      <c r="N146" s="255"/>
      <c r="O146" s="255"/>
      <c r="P146" s="255"/>
      <c r="Q146" s="255"/>
      <c r="R146" s="131"/>
    </row>
    <row r="147" spans="3:18" s="93" customFormat="1" ht="9" customHeight="1" thickTop="1">
      <c r="C147" s="128"/>
      <c r="D147" s="127"/>
      <c r="E147" s="115"/>
      <c r="F147" s="115"/>
      <c r="G147" s="116"/>
      <c r="H147" s="115"/>
      <c r="I147" s="115"/>
      <c r="J147" s="115"/>
      <c r="K147" s="114"/>
      <c r="L147" s="115"/>
      <c r="M147" s="115"/>
      <c r="N147" s="116"/>
      <c r="O147" s="115"/>
      <c r="P147" s="115"/>
      <c r="Q147" s="134"/>
      <c r="R147" s="135"/>
    </row>
    <row r="149" spans="5:16" ht="9" customHeight="1">
      <c r="E149" s="259"/>
      <c r="I149" s="259"/>
      <c r="J149" s="136"/>
      <c r="L149" s="259"/>
      <c r="P149" s="259"/>
    </row>
    <row r="150" spans="5:16" ht="9" customHeight="1">
      <c r="E150" s="259"/>
      <c r="G150" s="256">
        <v>0</v>
      </c>
      <c r="I150" s="259"/>
      <c r="J150" s="136"/>
      <c r="L150" s="259"/>
      <c r="N150" s="256">
        <v>0</v>
      </c>
      <c r="P150" s="259"/>
    </row>
    <row r="151" spans="7:14" ht="12.75" customHeight="1">
      <c r="G151" s="256"/>
      <c r="J151" s="137"/>
      <c r="N151" s="256"/>
    </row>
    <row r="152" spans="5:17" ht="12.75" customHeight="1">
      <c r="E152" s="117"/>
      <c r="F152" s="108"/>
      <c r="G152" s="108"/>
      <c r="H152" s="108"/>
      <c r="I152" s="108"/>
      <c r="J152" s="136"/>
      <c r="L152" s="108"/>
      <c r="M152" s="108"/>
      <c r="N152" s="112"/>
      <c r="O152" s="108"/>
      <c r="P152" s="108"/>
      <c r="Q152" s="133"/>
    </row>
    <row r="153" spans="5:17" ht="9" customHeight="1">
      <c r="E153" s="108"/>
      <c r="F153" s="108"/>
      <c r="G153" s="108"/>
      <c r="H153" s="108"/>
      <c r="I153" s="108"/>
      <c r="J153" s="108"/>
      <c r="L153" s="108"/>
      <c r="M153" s="108"/>
      <c r="N153" s="112"/>
      <c r="O153" s="108"/>
      <c r="P153" s="108"/>
      <c r="Q153" s="133"/>
    </row>
    <row r="154" spans="3:18" s="93" customFormat="1" ht="20.25" customHeight="1" thickBot="1">
      <c r="C154" s="125"/>
      <c r="D154" s="210">
        <f>D146+2</f>
        <v>38</v>
      </c>
      <c r="E154" s="211"/>
      <c r="F154" s="257"/>
      <c r="G154" s="258"/>
      <c r="H154" s="258"/>
      <c r="I154" s="258"/>
      <c r="J154" s="258"/>
      <c r="K154" s="212">
        <f>K146+2</f>
        <v>37</v>
      </c>
      <c r="L154" s="213"/>
      <c r="M154" s="254"/>
      <c r="N154" s="255"/>
      <c r="O154" s="255"/>
      <c r="P154" s="255"/>
      <c r="Q154" s="255"/>
      <c r="R154" s="131"/>
    </row>
    <row r="155" spans="3:18" s="93" customFormat="1" ht="9" customHeight="1" thickTop="1">
      <c r="C155" s="128"/>
      <c r="D155" s="127"/>
      <c r="E155" s="115"/>
      <c r="F155" s="115"/>
      <c r="G155" s="116"/>
      <c r="H155" s="115"/>
      <c r="I155" s="115"/>
      <c r="J155" s="115"/>
      <c r="K155" s="114"/>
      <c r="L155" s="115"/>
      <c r="M155" s="115"/>
      <c r="N155" s="116"/>
      <c r="O155" s="115"/>
      <c r="P155" s="115"/>
      <c r="Q155" s="134"/>
      <c r="R155" s="135"/>
    </row>
    <row r="157" spans="5:16" ht="9" customHeight="1">
      <c r="E157" s="108"/>
      <c r="I157" s="108"/>
      <c r="J157" s="136"/>
      <c r="L157" s="259"/>
      <c r="P157" s="259"/>
    </row>
    <row r="158" spans="5:16" ht="9" customHeight="1">
      <c r="E158" s="108"/>
      <c r="G158" s="256">
        <v>0</v>
      </c>
      <c r="I158" s="108"/>
      <c r="J158" s="136"/>
      <c r="L158" s="259"/>
      <c r="N158" s="256">
        <v>0</v>
      </c>
      <c r="P158" s="259"/>
    </row>
    <row r="159" spans="7:14" ht="12.75" customHeight="1">
      <c r="G159" s="256"/>
      <c r="J159" s="137"/>
      <c r="N159" s="256"/>
    </row>
    <row r="160" spans="5:17" ht="12.75" customHeight="1">
      <c r="E160" s="117"/>
      <c r="F160" s="108"/>
      <c r="G160" s="108"/>
      <c r="H160" s="108"/>
      <c r="I160" s="108"/>
      <c r="J160" s="136"/>
      <c r="L160" s="108"/>
      <c r="M160" s="108"/>
      <c r="N160" s="112"/>
      <c r="O160" s="108"/>
      <c r="P160" s="108"/>
      <c r="Q160" s="133"/>
    </row>
    <row r="161" spans="5:17" ht="9" customHeight="1">
      <c r="E161" s="108"/>
      <c r="F161" s="108"/>
      <c r="G161" s="108"/>
      <c r="H161" s="108"/>
      <c r="I161" s="108"/>
      <c r="J161" s="108"/>
      <c r="L161" s="108"/>
      <c r="M161" s="108"/>
      <c r="N161" s="112"/>
      <c r="O161" s="108"/>
      <c r="P161" s="108"/>
      <c r="Q161" s="133"/>
    </row>
    <row r="162" spans="3:18" s="93" customFormat="1" ht="20.25" customHeight="1" thickBot="1">
      <c r="C162" s="125"/>
      <c r="D162" s="206">
        <f>D154+2</f>
        <v>40</v>
      </c>
      <c r="E162" s="207"/>
      <c r="F162" s="257"/>
      <c r="G162" s="258"/>
      <c r="H162" s="258"/>
      <c r="I162" s="258"/>
      <c r="J162" s="258"/>
      <c r="K162" s="208">
        <f>K154+2</f>
        <v>39</v>
      </c>
      <c r="L162" s="209"/>
      <c r="M162" s="254"/>
      <c r="N162" s="255"/>
      <c r="O162" s="255"/>
      <c r="P162" s="255"/>
      <c r="Q162" s="255"/>
      <c r="R162" s="131"/>
    </row>
    <row r="163" spans="3:18" s="93" customFormat="1" ht="9" customHeight="1" thickTop="1">
      <c r="C163" s="128"/>
      <c r="D163" s="127"/>
      <c r="E163" s="115"/>
      <c r="F163" s="115"/>
      <c r="G163" s="116"/>
      <c r="H163" s="115"/>
      <c r="I163" s="115"/>
      <c r="J163" s="115"/>
      <c r="K163" s="114"/>
      <c r="L163" s="115"/>
      <c r="M163" s="115"/>
      <c r="N163" s="116"/>
      <c r="O163" s="115"/>
      <c r="P163" s="115"/>
      <c r="Q163" s="134"/>
      <c r="R163" s="135"/>
    </row>
  </sheetData>
  <sheetProtection password="CC35" sheet="1" objects="1" scenarios="1"/>
  <mergeCells count="160">
    <mergeCell ref="G102:G103"/>
    <mergeCell ref="F74:J74"/>
    <mergeCell ref="I101:I102"/>
    <mergeCell ref="F98:J98"/>
    <mergeCell ref="F82:J82"/>
    <mergeCell ref="G78:G79"/>
    <mergeCell ref="E93:E94"/>
    <mergeCell ref="I93:I94"/>
    <mergeCell ref="E85:E86"/>
    <mergeCell ref="I85:I86"/>
    <mergeCell ref="G86:G87"/>
    <mergeCell ref="E5:E6"/>
    <mergeCell ref="I5:I6"/>
    <mergeCell ref="G6:G7"/>
    <mergeCell ref="E13:E14"/>
    <mergeCell ref="I13:I14"/>
    <mergeCell ref="L69:L70"/>
    <mergeCell ref="E77:E78"/>
    <mergeCell ref="I77:I78"/>
    <mergeCell ref="G22:G23"/>
    <mergeCell ref="E21:E22"/>
    <mergeCell ref="E45:E46"/>
    <mergeCell ref="E29:E30"/>
    <mergeCell ref="L53:L54"/>
    <mergeCell ref="E61:E62"/>
    <mergeCell ref="F66:J66"/>
    <mergeCell ref="L37:L38"/>
    <mergeCell ref="E7:E8"/>
    <mergeCell ref="G38:G39"/>
    <mergeCell ref="F58:J58"/>
    <mergeCell ref="E37:E38"/>
    <mergeCell ref="F42:J42"/>
    <mergeCell ref="E53:E54"/>
    <mergeCell ref="I29:I30"/>
    <mergeCell ref="G14:G15"/>
    <mergeCell ref="L21:L22"/>
    <mergeCell ref="L45:L46"/>
    <mergeCell ref="M26:Q26"/>
    <mergeCell ref="M34:Q34"/>
    <mergeCell ref="L29:L30"/>
    <mergeCell ref="I21:I22"/>
    <mergeCell ref="I37:I38"/>
    <mergeCell ref="F26:J26"/>
    <mergeCell ref="F34:J34"/>
    <mergeCell ref="G30:G31"/>
    <mergeCell ref="N78:N79"/>
    <mergeCell ref="P101:P102"/>
    <mergeCell ref="N102:N103"/>
    <mergeCell ref="P37:P38"/>
    <mergeCell ref="P29:P30"/>
    <mergeCell ref="P77:P78"/>
    <mergeCell ref="N22:N23"/>
    <mergeCell ref="N38:N39"/>
    <mergeCell ref="M82:Q82"/>
    <mergeCell ref="P53:P54"/>
    <mergeCell ref="P21:P22"/>
    <mergeCell ref="N86:N87"/>
    <mergeCell ref="P85:P86"/>
    <mergeCell ref="N70:N71"/>
    <mergeCell ref="M74:Q74"/>
    <mergeCell ref="P69:P70"/>
    <mergeCell ref="M42:Q42"/>
    <mergeCell ref="M50:Q50"/>
    <mergeCell ref="N46:N47"/>
    <mergeCell ref="L61:L62"/>
    <mergeCell ref="L101:L102"/>
    <mergeCell ref="N54:N55"/>
    <mergeCell ref="P45:P46"/>
    <mergeCell ref="P93:P94"/>
    <mergeCell ref="M66:Q66"/>
    <mergeCell ref="L77:L78"/>
    <mergeCell ref="E125:E126"/>
    <mergeCell ref="F138:J138"/>
    <mergeCell ref="L141:L142"/>
    <mergeCell ref="I125:I126"/>
    <mergeCell ref="P133:P134"/>
    <mergeCell ref="E117:E118"/>
    <mergeCell ref="G134:G135"/>
    <mergeCell ref="L125:L126"/>
    <mergeCell ref="E133:E134"/>
    <mergeCell ref="E101:E102"/>
    <mergeCell ref="P125:P126"/>
    <mergeCell ref="E141:E142"/>
    <mergeCell ref="I141:I142"/>
    <mergeCell ref="F122:J122"/>
    <mergeCell ref="F106:J106"/>
    <mergeCell ref="I117:I118"/>
    <mergeCell ref="M122:Q122"/>
    <mergeCell ref="E109:E110"/>
    <mergeCell ref="G118:G119"/>
    <mergeCell ref="N126:N127"/>
    <mergeCell ref="N150:N151"/>
    <mergeCell ref="M146:Q146"/>
    <mergeCell ref="G126:G127"/>
    <mergeCell ref="L109:L110"/>
    <mergeCell ref="L133:L134"/>
    <mergeCell ref="P109:P110"/>
    <mergeCell ref="M114:Q114"/>
    <mergeCell ref="L117:L118"/>
    <mergeCell ref="F114:J114"/>
    <mergeCell ref="E149:E150"/>
    <mergeCell ref="I149:I150"/>
    <mergeCell ref="F146:J146"/>
    <mergeCell ref="P117:P118"/>
    <mergeCell ref="N118:N119"/>
    <mergeCell ref="L85:L86"/>
    <mergeCell ref="G110:G111"/>
    <mergeCell ref="N110:N111"/>
    <mergeCell ref="M90:Q90"/>
    <mergeCell ref="M98:Q98"/>
    <mergeCell ref="G94:G95"/>
    <mergeCell ref="N94:N95"/>
    <mergeCell ref="I109:I110"/>
    <mergeCell ref="L93:L94"/>
    <mergeCell ref="F90:J90"/>
    <mergeCell ref="D1:E3"/>
    <mergeCell ref="N1:P3"/>
    <mergeCell ref="Q2:Q3"/>
    <mergeCell ref="G70:G71"/>
    <mergeCell ref="I53:I54"/>
    <mergeCell ref="G54:G55"/>
    <mergeCell ref="L5:L6"/>
    <mergeCell ref="P5:P6"/>
    <mergeCell ref="N6:N7"/>
    <mergeCell ref="N30:N31"/>
    <mergeCell ref="F10:J10"/>
    <mergeCell ref="M10:Q10"/>
    <mergeCell ref="F18:J18"/>
    <mergeCell ref="M18:Q18"/>
    <mergeCell ref="L13:L14"/>
    <mergeCell ref="P13:P14"/>
    <mergeCell ref="N14:N15"/>
    <mergeCell ref="F50:J50"/>
    <mergeCell ref="I45:I46"/>
    <mergeCell ref="G46:G47"/>
    <mergeCell ref="P61:P62"/>
    <mergeCell ref="N62:N63"/>
    <mergeCell ref="M58:Q58"/>
    <mergeCell ref="I61:I62"/>
    <mergeCell ref="G62:G63"/>
    <mergeCell ref="F162:J162"/>
    <mergeCell ref="M162:Q162"/>
    <mergeCell ref="G158:G159"/>
    <mergeCell ref="N158:N159"/>
    <mergeCell ref="P157:P158"/>
    <mergeCell ref="M106:Q106"/>
    <mergeCell ref="L157:L158"/>
    <mergeCell ref="F154:J154"/>
    <mergeCell ref="L149:L150"/>
    <mergeCell ref="G150:G151"/>
    <mergeCell ref="M154:Q154"/>
    <mergeCell ref="M130:Q130"/>
    <mergeCell ref="N134:N135"/>
    <mergeCell ref="M138:Q138"/>
    <mergeCell ref="G142:G143"/>
    <mergeCell ref="F130:J130"/>
    <mergeCell ref="P141:P142"/>
    <mergeCell ref="N142:N143"/>
    <mergeCell ref="P149:P150"/>
    <mergeCell ref="I133:I134"/>
  </mergeCells>
  <printOptions horizontalCentered="1" verticalCentered="1"/>
  <pageMargins left="0" right="0" top="0" bottom="0" header="0" footer="0"/>
  <pageSetup horizontalDpi="300" verticalDpi="300" orientation="portrait" paperSize="8" scale="125" r:id="rId3"/>
  <rowBreaks count="2" manualBreakCount="2">
    <brk id="74" min="2" max="17" man="1"/>
    <brk id="114"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Feuil9"/>
  <dimension ref="A1:I81"/>
  <sheetViews>
    <sheetView showZeros="0" zoomScalePageLayoutView="0" workbookViewId="0" topLeftCell="A1">
      <selection activeCell="A1" sqref="A1"/>
    </sheetView>
  </sheetViews>
  <sheetFormatPr defaultColWidth="11.421875" defaultRowHeight="12.75"/>
  <cols>
    <col min="1" max="1" width="4.140625" style="189" customWidth="1"/>
    <col min="2" max="2" width="19.7109375" style="171" customWidth="1"/>
    <col min="3" max="3" width="5.57421875" style="171" customWidth="1"/>
    <col min="4" max="4" width="14.00390625" style="171" customWidth="1"/>
    <col min="5" max="5" width="19.7109375" style="172" customWidth="1"/>
    <col min="6" max="6" width="4.8515625" style="172" customWidth="1"/>
    <col min="7" max="7" width="19.00390625" style="171" customWidth="1"/>
    <col min="8" max="8" width="19.7109375" style="171" customWidth="1"/>
    <col min="9" max="9" width="7.57421875" style="171" customWidth="1"/>
    <col min="10" max="16384" width="11.421875" style="171" customWidth="1"/>
  </cols>
  <sheetData>
    <row r="1" spans="5:6" s="178" customFormat="1" ht="28.5" customHeight="1">
      <c r="E1" s="276" t="s">
        <v>93</v>
      </c>
      <c r="F1" s="277"/>
    </row>
    <row r="2" spans="5:6" s="178" customFormat="1" ht="6.75" customHeight="1">
      <c r="E2" s="179"/>
      <c r="F2" s="179"/>
    </row>
    <row r="3" spans="5:6" s="178" customFormat="1" ht="5.25" customHeight="1">
      <c r="E3" s="180"/>
      <c r="F3" s="180"/>
    </row>
    <row r="4" spans="5:7" s="178" customFormat="1" ht="15.75" customHeight="1">
      <c r="E4" s="274"/>
      <c r="F4" s="275"/>
      <c r="G4" s="216"/>
    </row>
    <row r="5" spans="5:7" s="178" customFormat="1" ht="15.75" customHeight="1">
      <c r="E5" s="282"/>
      <c r="F5" s="284"/>
      <c r="G5" s="216"/>
    </row>
    <row r="6" spans="5:6" s="178" customFormat="1" ht="25.5" customHeight="1">
      <c r="E6" s="278">
        <v>1</v>
      </c>
      <c r="F6" s="285"/>
    </row>
    <row r="7" spans="2:8" s="178" customFormat="1" ht="15.75" customHeight="1">
      <c r="B7" s="182"/>
      <c r="C7" s="282"/>
      <c r="D7" s="283"/>
      <c r="E7" s="175"/>
      <c r="F7" s="177"/>
      <c r="G7" s="176"/>
      <c r="H7" s="183"/>
    </row>
    <row r="8" spans="2:8" s="178" customFormat="1" ht="25.5" customHeight="1">
      <c r="B8" s="217"/>
      <c r="C8" s="278">
        <v>2</v>
      </c>
      <c r="D8" s="279"/>
      <c r="E8" s="278"/>
      <c r="F8" s="285"/>
      <c r="G8" s="181">
        <v>3</v>
      </c>
      <c r="H8" s="216"/>
    </row>
    <row r="9" spans="3:7" s="189" customFormat="1" ht="15" customHeight="1">
      <c r="C9" s="280"/>
      <c r="D9" s="281"/>
      <c r="E9" s="280"/>
      <c r="F9" s="281"/>
      <c r="G9" s="174"/>
    </row>
    <row r="10" spans="2:9" s="190" customFormat="1" ht="23.25" customHeight="1">
      <c r="B10" s="191" t="s">
        <v>87</v>
      </c>
      <c r="C10" s="195"/>
      <c r="D10" s="198"/>
      <c r="E10" s="191" t="s">
        <v>90</v>
      </c>
      <c r="F10" s="197"/>
      <c r="H10" s="191" t="s">
        <v>91</v>
      </c>
      <c r="I10" s="197"/>
    </row>
    <row r="11" s="189" customFormat="1" ht="12.75">
      <c r="E11" s="192"/>
    </row>
    <row r="12" spans="1:9" s="189" customFormat="1" ht="15" customHeight="1">
      <c r="A12" s="193"/>
      <c r="B12" s="194"/>
      <c r="C12" s="195"/>
      <c r="D12" s="193">
        <v>1</v>
      </c>
      <c r="E12" s="173"/>
      <c r="F12" s="195"/>
      <c r="G12" s="193">
        <v>1</v>
      </c>
      <c r="H12" s="173"/>
      <c r="I12" s="195"/>
    </row>
    <row r="13" spans="1:9" s="189" customFormat="1" ht="15">
      <c r="A13" s="193"/>
      <c r="B13" s="194"/>
      <c r="C13" s="214"/>
      <c r="D13" s="193"/>
      <c r="E13" s="194"/>
      <c r="F13" s="214"/>
      <c r="G13" s="196"/>
      <c r="H13" s="194"/>
      <c r="I13" s="214"/>
    </row>
    <row r="14" spans="1:9" s="189" customFormat="1" ht="15" customHeight="1">
      <c r="A14" s="193"/>
      <c r="B14" s="194"/>
      <c r="C14" s="195"/>
      <c r="D14" s="193">
        <f>D12+1</f>
        <v>2</v>
      </c>
      <c r="E14" s="173"/>
      <c r="F14" s="195"/>
      <c r="G14" s="193">
        <f>G12+1</f>
        <v>2</v>
      </c>
      <c r="H14" s="173"/>
      <c r="I14" s="195"/>
    </row>
    <row r="15" spans="1:9" s="189" customFormat="1" ht="15">
      <c r="A15" s="193"/>
      <c r="B15" s="194"/>
      <c r="C15" s="214"/>
      <c r="D15" s="193"/>
      <c r="E15" s="194"/>
      <c r="F15" s="214"/>
      <c r="G15" s="196"/>
      <c r="H15" s="194"/>
      <c r="I15" s="214"/>
    </row>
    <row r="16" spans="1:9" s="189" customFormat="1" ht="15" customHeight="1">
      <c r="A16" s="193"/>
      <c r="B16" s="194"/>
      <c r="C16" s="195"/>
      <c r="D16" s="193">
        <f>D14+1</f>
        <v>3</v>
      </c>
      <c r="E16" s="173"/>
      <c r="F16" s="195"/>
      <c r="G16" s="193">
        <f>G14+1</f>
        <v>3</v>
      </c>
      <c r="H16" s="173"/>
      <c r="I16" s="195"/>
    </row>
    <row r="17" spans="1:9" s="189" customFormat="1" ht="15">
      <c r="A17" s="193"/>
      <c r="B17" s="194"/>
      <c r="C17" s="214"/>
      <c r="D17" s="193"/>
      <c r="E17" s="194"/>
      <c r="F17" s="214"/>
      <c r="G17" s="196"/>
      <c r="H17" s="194"/>
      <c r="I17" s="214"/>
    </row>
    <row r="18" spans="1:9" s="189" customFormat="1" ht="15" customHeight="1">
      <c r="A18" s="193">
        <v>4</v>
      </c>
      <c r="B18" s="173"/>
      <c r="C18" s="195"/>
      <c r="D18" s="193">
        <f>D16+1</f>
        <v>4</v>
      </c>
      <c r="E18" s="173"/>
      <c r="F18" s="195"/>
      <c r="G18" s="193">
        <f>G16+1</f>
        <v>4</v>
      </c>
      <c r="H18" s="173"/>
      <c r="I18" s="195"/>
    </row>
    <row r="19" spans="1:9" s="189" customFormat="1" ht="15">
      <c r="A19" s="193"/>
      <c r="B19" s="194"/>
      <c r="C19" s="214"/>
      <c r="D19" s="193"/>
      <c r="E19" s="194"/>
      <c r="F19" s="214"/>
      <c r="G19" s="196"/>
      <c r="H19" s="194"/>
      <c r="I19" s="214"/>
    </row>
    <row r="20" spans="1:9" s="189" customFormat="1" ht="15" customHeight="1">
      <c r="A20" s="193">
        <f>A18+1</f>
        <v>5</v>
      </c>
      <c r="B20" s="173"/>
      <c r="C20" s="195"/>
      <c r="D20" s="193">
        <f>D18+1</f>
        <v>5</v>
      </c>
      <c r="E20" s="173"/>
      <c r="F20" s="195"/>
      <c r="G20" s="193">
        <f>G18+1</f>
        <v>5</v>
      </c>
      <c r="H20" s="173"/>
      <c r="I20" s="195"/>
    </row>
    <row r="21" spans="1:9" s="189" customFormat="1" ht="15">
      <c r="A21" s="193"/>
      <c r="B21" s="194"/>
      <c r="C21" s="214"/>
      <c r="D21" s="193"/>
      <c r="E21" s="194"/>
      <c r="F21" s="214"/>
      <c r="G21" s="196"/>
      <c r="H21" s="194"/>
      <c r="I21" s="214"/>
    </row>
    <row r="22" spans="1:9" s="189" customFormat="1" ht="15" customHeight="1">
      <c r="A22" s="193">
        <f>A20+1</f>
        <v>6</v>
      </c>
      <c r="B22" s="173"/>
      <c r="C22" s="195"/>
      <c r="D22" s="193">
        <f>D20+1</f>
        <v>6</v>
      </c>
      <c r="E22" s="173"/>
      <c r="F22" s="195"/>
      <c r="G22" s="193">
        <f>G20+1</f>
        <v>6</v>
      </c>
      <c r="H22" s="173"/>
      <c r="I22" s="195"/>
    </row>
    <row r="23" spans="1:9" s="189" customFormat="1" ht="15">
      <c r="A23" s="193"/>
      <c r="B23" s="194"/>
      <c r="C23" s="214"/>
      <c r="D23" s="193"/>
      <c r="E23" s="194"/>
      <c r="F23" s="214"/>
      <c r="G23" s="196"/>
      <c r="H23" s="194"/>
      <c r="I23" s="214"/>
    </row>
    <row r="24" spans="1:9" s="189" customFormat="1" ht="15" customHeight="1">
      <c r="A24" s="193">
        <f>A22+1</f>
        <v>7</v>
      </c>
      <c r="B24" s="173"/>
      <c r="C24" s="195"/>
      <c r="D24" s="193">
        <f>D22+1</f>
        <v>7</v>
      </c>
      <c r="E24" s="173"/>
      <c r="F24" s="195"/>
      <c r="G24" s="193">
        <f>G22+1</f>
        <v>7</v>
      </c>
      <c r="H24" s="173"/>
      <c r="I24" s="195"/>
    </row>
    <row r="25" spans="1:9" s="189" customFormat="1" ht="15">
      <c r="A25" s="193"/>
      <c r="B25" s="194"/>
      <c r="C25" s="214"/>
      <c r="D25" s="193"/>
      <c r="E25" s="194"/>
      <c r="F25" s="214"/>
      <c r="G25" s="196"/>
      <c r="H25" s="194"/>
      <c r="I25" s="214"/>
    </row>
    <row r="26" spans="1:9" s="189" customFormat="1" ht="15" customHeight="1">
      <c r="A26" s="193">
        <f>A24+1</f>
        <v>8</v>
      </c>
      <c r="B26" s="173"/>
      <c r="C26" s="195"/>
      <c r="D26" s="193">
        <f>D24+1</f>
        <v>8</v>
      </c>
      <c r="E26" s="173"/>
      <c r="F26" s="195"/>
      <c r="G26" s="193">
        <f>G24+1</f>
        <v>8</v>
      </c>
      <c r="H26" s="173"/>
      <c r="I26" s="195"/>
    </row>
    <row r="27" spans="1:9" s="189" customFormat="1" ht="15">
      <c r="A27" s="193"/>
      <c r="B27" s="194"/>
      <c r="C27" s="214"/>
      <c r="D27" s="193"/>
      <c r="E27" s="194"/>
      <c r="F27" s="214"/>
      <c r="G27" s="196"/>
      <c r="H27" s="194"/>
      <c r="I27" s="214"/>
    </row>
    <row r="28" spans="1:9" s="189" customFormat="1" ht="15" customHeight="1">
      <c r="A28" s="193">
        <f>A26+1</f>
        <v>9</v>
      </c>
      <c r="B28" s="173"/>
      <c r="C28" s="195"/>
      <c r="D28" s="193">
        <f>D26+1</f>
        <v>9</v>
      </c>
      <c r="E28" s="173"/>
      <c r="F28" s="195"/>
      <c r="G28" s="193">
        <f>G26+1</f>
        <v>9</v>
      </c>
      <c r="H28" s="173"/>
      <c r="I28" s="195"/>
    </row>
    <row r="29" spans="1:9" s="189" customFormat="1" ht="15">
      <c r="A29" s="193"/>
      <c r="B29" s="194"/>
      <c r="C29" s="214"/>
      <c r="D29" s="193"/>
      <c r="E29" s="194"/>
      <c r="F29" s="214"/>
      <c r="G29" s="196"/>
      <c r="H29" s="194"/>
      <c r="I29" s="214"/>
    </row>
    <row r="30" spans="1:9" s="189" customFormat="1" ht="15" customHeight="1">
      <c r="A30" s="193">
        <f>A28+1</f>
        <v>10</v>
      </c>
      <c r="B30" s="173"/>
      <c r="C30" s="195"/>
      <c r="D30" s="193">
        <f>D28+1</f>
        <v>10</v>
      </c>
      <c r="E30" s="173"/>
      <c r="F30" s="195"/>
      <c r="G30" s="193">
        <f>G28+1</f>
        <v>10</v>
      </c>
      <c r="H30" s="173"/>
      <c r="I30" s="195"/>
    </row>
    <row r="31" spans="1:9" s="189" customFormat="1" ht="15">
      <c r="A31" s="193"/>
      <c r="B31" s="194"/>
      <c r="C31" s="214"/>
      <c r="D31" s="193"/>
      <c r="E31" s="194"/>
      <c r="F31" s="214"/>
      <c r="G31" s="196"/>
      <c r="H31" s="194"/>
      <c r="I31" s="214"/>
    </row>
    <row r="32" spans="1:9" s="189" customFormat="1" ht="15" customHeight="1">
      <c r="A32" s="193">
        <f>A30+1</f>
        <v>11</v>
      </c>
      <c r="B32" s="173"/>
      <c r="C32" s="195"/>
      <c r="D32" s="193">
        <f>D30+1</f>
        <v>11</v>
      </c>
      <c r="E32" s="173"/>
      <c r="F32" s="195"/>
      <c r="G32" s="193">
        <f>G30+1</f>
        <v>11</v>
      </c>
      <c r="H32" s="173"/>
      <c r="I32" s="195"/>
    </row>
    <row r="33" spans="1:9" s="189" customFormat="1" ht="15">
      <c r="A33" s="193"/>
      <c r="B33" s="194"/>
      <c r="C33" s="214"/>
      <c r="D33" s="193"/>
      <c r="E33" s="194"/>
      <c r="F33" s="214"/>
      <c r="G33" s="196"/>
      <c r="H33" s="194"/>
      <c r="I33" s="214"/>
    </row>
    <row r="34" spans="1:9" s="189" customFormat="1" ht="15" customHeight="1">
      <c r="A34" s="193">
        <f>A32+1</f>
        <v>12</v>
      </c>
      <c r="B34" s="173"/>
      <c r="C34" s="195"/>
      <c r="D34" s="193">
        <f>D32+1</f>
        <v>12</v>
      </c>
      <c r="E34" s="173"/>
      <c r="F34" s="195"/>
      <c r="G34" s="193">
        <f>G32+1</f>
        <v>12</v>
      </c>
      <c r="H34" s="173"/>
      <c r="I34" s="195"/>
    </row>
    <row r="35" spans="1:9" s="189" customFormat="1" ht="15">
      <c r="A35" s="193"/>
      <c r="B35" s="194"/>
      <c r="C35" s="214"/>
      <c r="D35" s="193"/>
      <c r="E35" s="194"/>
      <c r="F35" s="214"/>
      <c r="G35" s="196"/>
      <c r="H35" s="194"/>
      <c r="I35" s="214"/>
    </row>
    <row r="36" spans="1:9" s="189" customFormat="1" ht="15" customHeight="1">
      <c r="A36" s="193">
        <f>A34+1</f>
        <v>13</v>
      </c>
      <c r="B36" s="173"/>
      <c r="C36" s="195"/>
      <c r="D36" s="193">
        <f>D34+1</f>
        <v>13</v>
      </c>
      <c r="E36" s="173"/>
      <c r="F36" s="195"/>
      <c r="G36" s="193">
        <f>G34+1</f>
        <v>13</v>
      </c>
      <c r="H36" s="173"/>
      <c r="I36" s="195"/>
    </row>
    <row r="37" spans="1:9" s="189" customFormat="1" ht="15">
      <c r="A37" s="193"/>
      <c r="B37" s="194"/>
      <c r="C37" s="214"/>
      <c r="D37" s="193"/>
      <c r="E37" s="194"/>
      <c r="F37" s="214"/>
      <c r="G37" s="196"/>
      <c r="H37" s="194"/>
      <c r="I37" s="214"/>
    </row>
    <row r="38" spans="1:9" s="189" customFormat="1" ht="15" customHeight="1">
      <c r="A38" s="193">
        <f>A36+1</f>
        <v>14</v>
      </c>
      <c r="B38" s="173"/>
      <c r="C38" s="195"/>
      <c r="D38" s="193">
        <f>D36+1</f>
        <v>14</v>
      </c>
      <c r="E38" s="173"/>
      <c r="F38" s="195"/>
      <c r="G38" s="193">
        <f>G36+1</f>
        <v>14</v>
      </c>
      <c r="H38" s="173"/>
      <c r="I38" s="195"/>
    </row>
    <row r="39" spans="1:9" s="189" customFormat="1" ht="15">
      <c r="A39" s="193"/>
      <c r="B39" s="194"/>
      <c r="C39" s="214"/>
      <c r="D39" s="193"/>
      <c r="E39" s="194"/>
      <c r="F39" s="214"/>
      <c r="G39" s="196"/>
      <c r="H39" s="194"/>
      <c r="I39" s="214"/>
    </row>
    <row r="40" spans="1:9" s="189" customFormat="1" ht="15" customHeight="1">
      <c r="A40" s="193">
        <f>A38+1</f>
        <v>15</v>
      </c>
      <c r="B40" s="173"/>
      <c r="C40" s="195"/>
      <c r="D40" s="193">
        <f>D38+1</f>
        <v>15</v>
      </c>
      <c r="E40" s="173"/>
      <c r="F40" s="195"/>
      <c r="G40" s="193">
        <f>G38+1</f>
        <v>15</v>
      </c>
      <c r="H40" s="173"/>
      <c r="I40" s="195"/>
    </row>
    <row r="41" spans="1:9" s="189" customFormat="1" ht="15">
      <c r="A41" s="193"/>
      <c r="B41" s="194"/>
      <c r="C41" s="214"/>
      <c r="D41" s="193"/>
      <c r="E41" s="194"/>
      <c r="F41" s="214"/>
      <c r="G41" s="196"/>
      <c r="H41" s="194"/>
      <c r="I41" s="214"/>
    </row>
    <row r="42" spans="1:9" s="189" customFormat="1" ht="15" customHeight="1">
      <c r="A42" s="193">
        <f>A40+1</f>
        <v>16</v>
      </c>
      <c r="B42" s="173"/>
      <c r="C42" s="195"/>
      <c r="D42" s="193">
        <f>D40+1</f>
        <v>16</v>
      </c>
      <c r="E42" s="173"/>
      <c r="F42" s="195"/>
      <c r="G42" s="193">
        <f>G40+1</f>
        <v>16</v>
      </c>
      <c r="H42" s="173"/>
      <c r="I42" s="195"/>
    </row>
    <row r="43" spans="1:9" s="189" customFormat="1" ht="15">
      <c r="A43" s="193"/>
      <c r="B43" s="194"/>
      <c r="C43" s="214"/>
      <c r="D43" s="193"/>
      <c r="E43" s="194"/>
      <c r="F43" s="214"/>
      <c r="G43" s="196"/>
      <c r="H43" s="194"/>
      <c r="I43" s="214"/>
    </row>
    <row r="44" spans="1:9" s="189" customFormat="1" ht="15" customHeight="1">
      <c r="A44" s="193">
        <f>A42+1</f>
        <v>17</v>
      </c>
      <c r="B44" s="173"/>
      <c r="C44" s="195"/>
      <c r="D44" s="193">
        <f>D42+1</f>
        <v>17</v>
      </c>
      <c r="E44" s="173"/>
      <c r="F44" s="195"/>
      <c r="G44" s="193">
        <f>G42+1</f>
        <v>17</v>
      </c>
      <c r="H44" s="173"/>
      <c r="I44" s="195"/>
    </row>
    <row r="45" spans="1:9" s="189" customFormat="1" ht="15">
      <c r="A45" s="193"/>
      <c r="B45" s="194"/>
      <c r="C45" s="214"/>
      <c r="D45" s="193"/>
      <c r="E45" s="194"/>
      <c r="F45" s="214"/>
      <c r="G45" s="196"/>
      <c r="H45" s="194"/>
      <c r="I45" s="214"/>
    </row>
    <row r="46" spans="1:9" s="189" customFormat="1" ht="15" customHeight="1">
      <c r="A46" s="193">
        <f>A44+1</f>
        <v>18</v>
      </c>
      <c r="B46" s="173"/>
      <c r="C46" s="195"/>
      <c r="D46" s="193">
        <f>D44+1</f>
        <v>18</v>
      </c>
      <c r="E46" s="173"/>
      <c r="F46" s="195"/>
      <c r="G46" s="193">
        <f>G44+1</f>
        <v>18</v>
      </c>
      <c r="H46" s="173"/>
      <c r="I46" s="195"/>
    </row>
    <row r="47" spans="1:9" s="189" customFormat="1" ht="15">
      <c r="A47" s="193"/>
      <c r="B47" s="194"/>
      <c r="C47" s="214"/>
      <c r="D47" s="193"/>
      <c r="E47" s="194"/>
      <c r="F47" s="214"/>
      <c r="G47" s="196"/>
      <c r="H47" s="194"/>
      <c r="I47" s="214"/>
    </row>
    <row r="48" spans="1:9" s="189" customFormat="1" ht="15" customHeight="1">
      <c r="A48" s="193">
        <f>A46+1</f>
        <v>19</v>
      </c>
      <c r="B48" s="173"/>
      <c r="C48" s="195"/>
      <c r="D48" s="193">
        <f>D46+1</f>
        <v>19</v>
      </c>
      <c r="E48" s="173"/>
      <c r="F48" s="195"/>
      <c r="G48" s="193">
        <f>G46+1</f>
        <v>19</v>
      </c>
      <c r="H48" s="173"/>
      <c r="I48" s="195"/>
    </row>
    <row r="49" spans="1:9" s="189" customFormat="1" ht="15">
      <c r="A49" s="193"/>
      <c r="B49" s="194"/>
      <c r="C49" s="214"/>
      <c r="D49" s="193"/>
      <c r="E49" s="194"/>
      <c r="F49" s="214"/>
      <c r="G49" s="196"/>
      <c r="H49" s="194"/>
      <c r="I49" s="214"/>
    </row>
    <row r="50" spans="1:9" s="189" customFormat="1" ht="15" customHeight="1">
      <c r="A50" s="193">
        <f>A48+1</f>
        <v>20</v>
      </c>
      <c r="B50" s="173"/>
      <c r="C50" s="195"/>
      <c r="D50" s="193">
        <f>D48+1</f>
        <v>20</v>
      </c>
      <c r="E50" s="173"/>
      <c r="F50" s="195"/>
      <c r="G50" s="193">
        <f>G48+1</f>
        <v>20</v>
      </c>
      <c r="H50" s="173"/>
      <c r="I50" s="195"/>
    </row>
    <row r="51" spans="1:9" s="189" customFormat="1" ht="15">
      <c r="A51" s="193"/>
      <c r="B51" s="194"/>
      <c r="C51" s="214"/>
      <c r="D51" s="193"/>
      <c r="E51" s="194"/>
      <c r="F51" s="214"/>
      <c r="G51" s="196"/>
      <c r="H51" s="194"/>
      <c r="I51" s="214"/>
    </row>
    <row r="52" spans="1:9" s="189" customFormat="1" ht="15" customHeight="1">
      <c r="A52" s="193">
        <f>A50+1</f>
        <v>21</v>
      </c>
      <c r="B52" s="173"/>
      <c r="C52" s="195"/>
      <c r="D52" s="193">
        <f>D50+1</f>
        <v>21</v>
      </c>
      <c r="E52" s="173"/>
      <c r="F52" s="195"/>
      <c r="G52" s="193">
        <f>G50+1</f>
        <v>21</v>
      </c>
      <c r="H52" s="173"/>
      <c r="I52" s="195"/>
    </row>
    <row r="53" spans="1:9" s="189" customFormat="1" ht="15">
      <c r="A53" s="193"/>
      <c r="B53" s="194"/>
      <c r="C53" s="214"/>
      <c r="D53" s="193"/>
      <c r="E53" s="194"/>
      <c r="F53" s="214"/>
      <c r="G53" s="196"/>
      <c r="H53" s="194"/>
      <c r="I53" s="214"/>
    </row>
    <row r="54" spans="1:9" s="189" customFormat="1" ht="15" customHeight="1">
      <c r="A54" s="193">
        <f>A52+1</f>
        <v>22</v>
      </c>
      <c r="B54" s="173"/>
      <c r="C54" s="195"/>
      <c r="D54" s="193">
        <f>D52+1</f>
        <v>22</v>
      </c>
      <c r="E54" s="173"/>
      <c r="F54" s="195"/>
      <c r="G54" s="193">
        <f>G52+1</f>
        <v>22</v>
      </c>
      <c r="H54" s="173"/>
      <c r="I54" s="195"/>
    </row>
    <row r="55" spans="1:9" s="189" customFormat="1" ht="15">
      <c r="A55" s="193"/>
      <c r="B55" s="194"/>
      <c r="C55" s="214"/>
      <c r="D55" s="193"/>
      <c r="E55" s="194"/>
      <c r="F55" s="214"/>
      <c r="G55" s="196"/>
      <c r="H55" s="194"/>
      <c r="I55" s="214"/>
    </row>
    <row r="56" spans="1:9" s="189" customFormat="1" ht="15" customHeight="1">
      <c r="A56" s="193">
        <f>A54+1</f>
        <v>23</v>
      </c>
      <c r="B56" s="173"/>
      <c r="C56" s="195"/>
      <c r="D56" s="193">
        <f>D54+1</f>
        <v>23</v>
      </c>
      <c r="E56" s="173"/>
      <c r="F56" s="195"/>
      <c r="G56" s="193">
        <f>G54+1</f>
        <v>23</v>
      </c>
      <c r="H56" s="173"/>
      <c r="I56" s="195"/>
    </row>
    <row r="57" spans="1:9" s="189" customFormat="1" ht="15">
      <c r="A57" s="193"/>
      <c r="B57" s="194"/>
      <c r="C57" s="214"/>
      <c r="D57" s="193"/>
      <c r="E57" s="194"/>
      <c r="F57" s="214"/>
      <c r="G57" s="196"/>
      <c r="H57" s="194"/>
      <c r="I57" s="214"/>
    </row>
    <row r="58" spans="1:9" s="189" customFormat="1" ht="15" customHeight="1">
      <c r="A58" s="193">
        <f>A56+1</f>
        <v>24</v>
      </c>
      <c r="B58" s="173"/>
      <c r="C58" s="195"/>
      <c r="D58" s="193">
        <f>D56+1</f>
        <v>24</v>
      </c>
      <c r="E58" s="173"/>
      <c r="F58" s="195"/>
      <c r="G58" s="193">
        <f>G56+1</f>
        <v>24</v>
      </c>
      <c r="H58" s="173"/>
      <c r="I58" s="195"/>
    </row>
    <row r="59" spans="1:9" s="189" customFormat="1" ht="15">
      <c r="A59" s="193"/>
      <c r="B59" s="194"/>
      <c r="C59" s="214"/>
      <c r="D59" s="193"/>
      <c r="E59" s="194"/>
      <c r="F59" s="214"/>
      <c r="G59" s="196"/>
      <c r="H59" s="194"/>
      <c r="I59" s="214"/>
    </row>
    <row r="60" spans="1:9" s="189" customFormat="1" ht="15">
      <c r="A60" s="193"/>
      <c r="B60" s="194"/>
      <c r="C60" s="195"/>
      <c r="D60" s="193"/>
      <c r="E60" s="194"/>
      <c r="F60" s="195"/>
      <c r="G60" s="196"/>
      <c r="H60" s="194"/>
      <c r="I60" s="195"/>
    </row>
    <row r="61" spans="1:9" s="189" customFormat="1" ht="15">
      <c r="A61" s="193"/>
      <c r="B61" s="194"/>
      <c r="C61" s="195"/>
      <c r="D61" s="193"/>
      <c r="E61" s="194"/>
      <c r="F61" s="195"/>
      <c r="G61" s="196"/>
      <c r="H61" s="194"/>
      <c r="I61" s="195"/>
    </row>
    <row r="62" spans="1:9" s="189" customFormat="1" ht="15">
      <c r="A62" s="193"/>
      <c r="B62" s="194"/>
      <c r="C62" s="195"/>
      <c r="D62" s="193"/>
      <c r="E62" s="194"/>
      <c r="F62" s="195"/>
      <c r="G62" s="196"/>
      <c r="H62" s="194"/>
      <c r="I62" s="195"/>
    </row>
    <row r="63" spans="1:9" s="189" customFormat="1" ht="15">
      <c r="A63" s="193"/>
      <c r="B63" s="194"/>
      <c r="C63" s="195"/>
      <c r="D63" s="193"/>
      <c r="E63" s="194"/>
      <c r="F63" s="195"/>
      <c r="G63" s="196"/>
      <c r="H63" s="194"/>
      <c r="I63" s="195"/>
    </row>
    <row r="64" spans="1:9" s="189" customFormat="1" ht="15">
      <c r="A64" s="193"/>
      <c r="B64" s="194"/>
      <c r="C64" s="195"/>
      <c r="D64" s="193"/>
      <c r="E64" s="194"/>
      <c r="F64" s="195"/>
      <c r="G64" s="196"/>
      <c r="H64" s="194"/>
      <c r="I64" s="195"/>
    </row>
    <row r="65" spans="1:9" s="189" customFormat="1" ht="15">
      <c r="A65" s="193"/>
      <c r="B65" s="194"/>
      <c r="C65" s="195"/>
      <c r="D65" s="193"/>
      <c r="E65" s="194"/>
      <c r="F65" s="195"/>
      <c r="G65" s="196"/>
      <c r="H65" s="194"/>
      <c r="I65" s="195"/>
    </row>
    <row r="66" spans="1:9" s="189" customFormat="1" ht="15">
      <c r="A66" s="193"/>
      <c r="B66" s="194"/>
      <c r="C66" s="195"/>
      <c r="D66" s="193"/>
      <c r="E66" s="194"/>
      <c r="F66" s="195"/>
      <c r="G66" s="196"/>
      <c r="H66" s="194"/>
      <c r="I66" s="195"/>
    </row>
    <row r="67" spans="1:9" s="189" customFormat="1" ht="15">
      <c r="A67" s="193"/>
      <c r="B67" s="194"/>
      <c r="C67" s="195"/>
      <c r="D67" s="193"/>
      <c r="E67" s="194"/>
      <c r="F67" s="195"/>
      <c r="G67" s="196"/>
      <c r="H67" s="194"/>
      <c r="I67" s="195"/>
    </row>
    <row r="68" spans="1:9" s="189" customFormat="1" ht="15">
      <c r="A68" s="193"/>
      <c r="B68" s="194"/>
      <c r="C68" s="195"/>
      <c r="D68" s="193"/>
      <c r="E68" s="194"/>
      <c r="F68" s="195"/>
      <c r="G68" s="196"/>
      <c r="H68" s="194"/>
      <c r="I68" s="195"/>
    </row>
    <row r="69" spans="1:9" s="189" customFormat="1" ht="15">
      <c r="A69" s="193"/>
      <c r="B69" s="194"/>
      <c r="C69" s="195"/>
      <c r="D69" s="193"/>
      <c r="E69" s="194"/>
      <c r="F69" s="195"/>
      <c r="G69" s="196"/>
      <c r="H69" s="194"/>
      <c r="I69" s="195"/>
    </row>
    <row r="70" spans="1:9" s="189" customFormat="1" ht="15">
      <c r="A70" s="193"/>
      <c r="B70" s="194"/>
      <c r="C70" s="195"/>
      <c r="D70" s="193"/>
      <c r="E70" s="194"/>
      <c r="F70" s="195"/>
      <c r="G70" s="196"/>
      <c r="H70" s="194"/>
      <c r="I70" s="195"/>
    </row>
    <row r="71" spans="1:9" s="189" customFormat="1" ht="15">
      <c r="A71" s="193"/>
      <c r="B71" s="194"/>
      <c r="C71" s="195"/>
      <c r="D71" s="193"/>
      <c r="E71" s="194"/>
      <c r="F71" s="195"/>
      <c r="G71" s="196"/>
      <c r="H71" s="194"/>
      <c r="I71" s="195"/>
    </row>
    <row r="72" spans="1:9" s="189" customFormat="1" ht="15">
      <c r="A72" s="193"/>
      <c r="B72" s="194"/>
      <c r="C72" s="195"/>
      <c r="D72" s="193"/>
      <c r="E72" s="194"/>
      <c r="F72" s="195"/>
      <c r="G72" s="196"/>
      <c r="H72" s="194"/>
      <c r="I72" s="195"/>
    </row>
    <row r="73" spans="1:9" s="189" customFormat="1" ht="15">
      <c r="A73" s="193"/>
      <c r="B73" s="194"/>
      <c r="C73" s="195"/>
      <c r="D73" s="193"/>
      <c r="E73" s="194"/>
      <c r="F73" s="195"/>
      <c r="G73" s="196"/>
      <c r="H73" s="194"/>
      <c r="I73" s="195"/>
    </row>
    <row r="74" spans="1:9" s="189" customFormat="1" ht="15">
      <c r="A74" s="193"/>
      <c r="B74" s="194"/>
      <c r="C74" s="195"/>
      <c r="D74" s="193"/>
      <c r="E74" s="194"/>
      <c r="F74" s="195"/>
      <c r="G74" s="196"/>
      <c r="H74" s="194"/>
      <c r="I74" s="195"/>
    </row>
    <row r="75" spans="1:9" s="189" customFormat="1" ht="15">
      <c r="A75" s="193"/>
      <c r="B75" s="194"/>
      <c r="C75" s="195"/>
      <c r="D75" s="193"/>
      <c r="E75" s="194"/>
      <c r="F75" s="195"/>
      <c r="G75" s="196"/>
      <c r="H75" s="194"/>
      <c r="I75" s="195"/>
    </row>
    <row r="76" spans="1:9" s="189" customFormat="1" ht="15">
      <c r="A76" s="193"/>
      <c r="B76" s="194"/>
      <c r="C76" s="195"/>
      <c r="D76" s="193"/>
      <c r="E76" s="194"/>
      <c r="F76" s="195"/>
      <c r="G76" s="196"/>
      <c r="H76" s="194"/>
      <c r="I76" s="195"/>
    </row>
    <row r="77" spans="1:9" s="189" customFormat="1" ht="15">
      <c r="A77" s="193"/>
      <c r="B77" s="194"/>
      <c r="C77" s="195"/>
      <c r="D77" s="193"/>
      <c r="E77" s="194"/>
      <c r="F77" s="195"/>
      <c r="G77" s="196"/>
      <c r="H77" s="194"/>
      <c r="I77" s="195"/>
    </row>
    <row r="78" spans="1:9" s="189" customFormat="1" ht="15">
      <c r="A78" s="193"/>
      <c r="B78" s="194"/>
      <c r="C78" s="195"/>
      <c r="D78" s="193"/>
      <c r="E78" s="194"/>
      <c r="F78" s="195"/>
      <c r="G78" s="196"/>
      <c r="H78" s="194"/>
      <c r="I78" s="195"/>
    </row>
    <row r="79" spans="1:9" s="189" customFormat="1" ht="15">
      <c r="A79" s="193"/>
      <c r="B79" s="194"/>
      <c r="C79" s="195"/>
      <c r="D79" s="193"/>
      <c r="E79" s="194"/>
      <c r="F79" s="195"/>
      <c r="G79" s="196"/>
      <c r="H79" s="194"/>
      <c r="I79" s="195"/>
    </row>
    <row r="80" spans="1:9" s="189" customFormat="1" ht="15">
      <c r="A80" s="193"/>
      <c r="B80" s="194"/>
      <c r="C80" s="195"/>
      <c r="D80" s="193"/>
      <c r="E80" s="194"/>
      <c r="F80" s="195"/>
      <c r="G80" s="196"/>
      <c r="H80" s="194"/>
      <c r="I80" s="195"/>
    </row>
    <row r="81" spans="1:9" s="189" customFormat="1" ht="15">
      <c r="A81" s="193"/>
      <c r="B81" s="194"/>
      <c r="C81" s="195"/>
      <c r="D81" s="193"/>
      <c r="E81" s="194"/>
      <c r="F81" s="195"/>
      <c r="G81" s="196"/>
      <c r="H81" s="194"/>
      <c r="I81" s="195"/>
    </row>
  </sheetData>
  <sheetProtection password="CC35" sheet="1" objects="1" scenarios="1"/>
  <mergeCells count="9">
    <mergeCell ref="E4:F4"/>
    <mergeCell ref="E1:F1"/>
    <mergeCell ref="C8:D8"/>
    <mergeCell ref="C9:D9"/>
    <mergeCell ref="C7:D7"/>
    <mergeCell ref="E5:F5"/>
    <mergeCell ref="E6:F6"/>
    <mergeCell ref="E9:F9"/>
    <mergeCell ref="E8:F8"/>
  </mergeCells>
  <printOptions horizontalCentered="1" verticalCentered="1"/>
  <pageMargins left="0" right="0" top="0.1968503937007874" bottom="0.1968503937007874" header="0.31496062992125984" footer="0.31496062992125984"/>
  <pageSetup blackAndWhite="1" horizontalDpi="300" verticalDpi="300" orientation="portrait" paperSize="8" scale="12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ERIC</cp:lastModifiedBy>
  <cp:lastPrinted>2021-06-27T13:40:02Z</cp:lastPrinted>
  <dcterms:created xsi:type="dcterms:W3CDTF">2005-02-03T22:09:38Z</dcterms:created>
  <dcterms:modified xsi:type="dcterms:W3CDTF">2021-06-28T09:12:19Z</dcterms:modified>
  <cp:category/>
  <cp:version/>
  <cp:contentType/>
  <cp:contentStatus/>
</cp:coreProperties>
</file>