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6.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7.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8.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10" activeTab="6"/>
  </bookViews>
  <sheets>
    <sheet name="Participants" sheetId="1" r:id="rId1"/>
    <sheet name="Karts" sheetId="2" r:id="rId2"/>
    <sheet name="Chronos" sheetId="3" r:id="rId3"/>
    <sheet name="Manche1" sheetId="4" r:id="rId4"/>
    <sheet name="Manche2" sheetId="5" r:id="rId5"/>
    <sheet name="Groupage" sheetId="459" state="hidden" r:id="rId6"/>
    <sheet name="Finale" sheetId="6" r:id="rId7"/>
    <sheet name="Pre_Grille" sheetId="425" state="hidden" r:id="rId8"/>
    <sheet name="Pre_Podium" sheetId="310" state="hidden" r:id="rId9"/>
    <sheet name="Feuil1" sheetId="456" r:id="rId10"/>
  </sheets>
  <definedNames>
    <definedName name="BiManche">Karts!$P$8</definedName>
    <definedName name="ChA">Chronos!$D$20</definedName>
    <definedName name="ChB">Chronos!$J$20</definedName>
    <definedName name="ChC">Chronos!$P$20</definedName>
    <definedName name="CheckSomme1">Manche1!$S$20</definedName>
    <definedName name="CheckSomme2">Manche2!$S$20</definedName>
    <definedName name="CheckSommeC">Chronos!$S$20</definedName>
    <definedName name="CheckSommeF">Finale!$S$20</definedName>
    <definedName name="Chronos" localSheetId="8">Chronos!$C$3:$F$23,Chronos!$I$3:$L$23,Chronos!$O$3:$R$23</definedName>
    <definedName name="Chronos">Chronos!$C$3:$F$19,Chronos!$I$3:$L$19,Chronos!$O$3:$R$19</definedName>
    <definedName name="CochePoints">Karts!$Q$30</definedName>
    <definedName name="FA">Finale!$D$20</definedName>
    <definedName name="FB">Finale!$J$20</definedName>
    <definedName name="FC">Finale!$P$20</definedName>
    <definedName name="Finale" localSheetId="8">Finale!$C$3:$F$23,Finale!$I$3:$L$23,Finale!$O$3:$R$23</definedName>
    <definedName name="Finale">Finale!$C$3:$F$19,Finale!$I$3:$L$19,Finale!$O$3:$R$19</definedName>
    <definedName name="Finale_A">Finale!$C$2</definedName>
    <definedName name="Finale_B">Finale!$I$2</definedName>
    <definedName name="Finale_C">Finale!$O$2</definedName>
    <definedName name="Karts">Karts!$B$2:$B$26</definedName>
    <definedName name="KartsBis">Karts!$A$2:$A$18</definedName>
    <definedName name="M1A">Manche1!$D$20</definedName>
    <definedName name="M1B">Manche1!$J$20</definedName>
    <definedName name="M1C">Manche1!$P$20</definedName>
    <definedName name="M2A">Manche2!$D$20</definedName>
    <definedName name="M2B">Manche2!$J$20</definedName>
    <definedName name="M2C">Manche2!$P$20</definedName>
    <definedName name="Manche1" localSheetId="8">Manche1!$C$3:$F$23,Manche1!$I$3:$L$23,Manche1!$O$3:$R$23</definedName>
    <definedName name="Manche1">Manche1!$C$3:$F$19,Manche1!$I$3:$L$19,Manche1!$O$3:$R$19</definedName>
    <definedName name="Manche1_1">Manche1!$C$2</definedName>
    <definedName name="Manche1_2">Manche1!$I$2</definedName>
    <definedName name="Manche1_3">Manche1!$O$2</definedName>
    <definedName name="Manche2" localSheetId="8">Manche2!$C$3:$F$23,Manche2!$I$3:$L$23,Manche2!$O$3:$R$23</definedName>
    <definedName name="Manche2">Manche2!$C$3:$F$19,Manche2!$I$3:$L$19,Manche2!$O$3:$R$19</definedName>
    <definedName name="Manche2_1">Manche2!$C$2</definedName>
    <definedName name="Manche2_2">Manche2!$I$2</definedName>
    <definedName name="Manche2_3">Manche2!$O$2</definedName>
    <definedName name="Montants2" localSheetId="8">Karts!$N$25</definedName>
    <definedName name="Montants2">Karts!$N$25</definedName>
    <definedName name="MontantsF" localSheetId="8">Karts!$N$27</definedName>
    <definedName name="MontantsF">Karts!$N$27</definedName>
    <definedName name="NKartCh">Chronos!$A$20</definedName>
    <definedName name="NKartF">Finale!$A$20</definedName>
    <definedName name="NKartM1" localSheetId="8">Manche1!$A$24</definedName>
    <definedName name="NKartM1">Manche1!$A$20</definedName>
    <definedName name="NKartM2">Manche2!$A$20</definedName>
    <definedName name="NKarts">Karts!$F$1</definedName>
    <definedName name="NMaxKarts">Karts!$N$1</definedName>
    <definedName name="NTeam">Participants!$K$1</definedName>
    <definedName name="Points1" localSheetId="8">Manche1!$G$3:$G$23,Manche1!$M$3:$M$23,Manche1!$S$3:$S$23</definedName>
    <definedName name="Points1">Manche1!$G$3:$G$19,Manche1!$M$3:$M$19,Manche1!$S$3:$S$19</definedName>
    <definedName name="Points2" localSheetId="8">Manche2!$G$3:$G$23,Manche2!$M$3:$M$23,Manche2!$S$3:$S$23</definedName>
    <definedName name="Points2">Manche2!$G$3:$G$19,Manche2!$M$3:$M$19,Manche2!$S$3:$S$19</definedName>
    <definedName name="PointsF" localSheetId="8">Finale!$G$3:$G$23,Finale!$M$3:$M$23,Finale!$S$3:$S$23</definedName>
    <definedName name="PointsF">Finale!$G$3:$G$19,Finale!$M$3:$M$19,Finale!$S$3:$S$19</definedName>
    <definedName name="Pole">Karts!$J$31</definedName>
    <definedName name="_xlnm.Print_Area" localSheetId="2">Chronos!$A$1:$R$19</definedName>
    <definedName name="_xlnm.Print_Area" localSheetId="6">Finale!$A$1:$S$19</definedName>
    <definedName name="_xlnm.Print_Area" localSheetId="3">Manche1!$A$1:$S$19</definedName>
    <definedName name="_xlnm.Print_Area" localSheetId="4">Manche2!$A$1:$S$19</definedName>
    <definedName name="_xlnm.Print_Area" localSheetId="0">Participants!$E$1:$I$73</definedName>
    <definedName name="_xlnm.Print_Area" localSheetId="7">Pre_Grille!$C$1:$R$164</definedName>
    <definedName name="_xlnm.Print_Area" localSheetId="8">Pre_Podium!$A$1:$I$59</definedName>
  </definedNames>
  <calcPr calcId="145621"/>
</workbook>
</file>

<file path=xl/calcChain.xml><?xml version="1.0" encoding="utf-8"?>
<calcChain xmlns="http://schemas.openxmlformats.org/spreadsheetml/2006/main">
  <c r="N4" i="6" l="1"/>
  <c r="N5" i="6"/>
  <c r="N6" i="6"/>
  <c r="N7" i="6"/>
  <c r="N8" i="6"/>
  <c r="N9" i="6"/>
  <c r="N10" i="6"/>
  <c r="N11" i="6"/>
  <c r="N12" i="6"/>
  <c r="N13" i="6"/>
  <c r="N14" i="6"/>
  <c r="N15" i="6"/>
  <c r="N16" i="6"/>
  <c r="N17" i="6"/>
  <c r="N18" i="6"/>
  <c r="N19" i="6"/>
  <c r="H4" i="6"/>
  <c r="H5" i="6"/>
  <c r="H6" i="6"/>
  <c r="H7" i="6"/>
  <c r="H8" i="6"/>
  <c r="H9" i="6"/>
  <c r="H10" i="6"/>
  <c r="H11" i="6"/>
  <c r="H12" i="6"/>
  <c r="H13" i="6"/>
  <c r="H14" i="6"/>
  <c r="H15" i="6"/>
  <c r="H16" i="6"/>
  <c r="H17" i="6"/>
  <c r="H18" i="6"/>
  <c r="H19" i="6"/>
  <c r="N5" i="5"/>
  <c r="N6" i="5"/>
  <c r="N7" i="5"/>
  <c r="N8" i="5"/>
  <c r="N9" i="5"/>
  <c r="N10" i="5"/>
  <c r="N11" i="5"/>
  <c r="N12" i="5"/>
  <c r="N13" i="5"/>
  <c r="N14" i="5"/>
  <c r="N15" i="5"/>
  <c r="N16" i="5"/>
  <c r="N17" i="5"/>
  <c r="N18" i="5"/>
  <c r="N19" i="5"/>
  <c r="N4" i="5"/>
  <c r="H4" i="5"/>
  <c r="H5" i="5"/>
  <c r="H6" i="5"/>
  <c r="H7" i="5"/>
  <c r="H8" i="5"/>
  <c r="H9" i="5"/>
  <c r="H10" i="5"/>
  <c r="H11" i="5"/>
  <c r="H12" i="5"/>
  <c r="H13" i="5"/>
  <c r="H14" i="5"/>
  <c r="H15" i="5"/>
  <c r="H16" i="5"/>
  <c r="H17" i="5"/>
  <c r="H18" i="5"/>
  <c r="H19" i="5"/>
  <c r="N4" i="4"/>
  <c r="N5" i="4"/>
  <c r="N6" i="4"/>
  <c r="N7" i="4"/>
  <c r="N8" i="4"/>
  <c r="N9" i="4"/>
  <c r="N10" i="4"/>
  <c r="N11" i="4"/>
  <c r="N12" i="4"/>
  <c r="N13" i="4"/>
  <c r="N14" i="4"/>
  <c r="N15" i="4"/>
  <c r="N16" i="4"/>
  <c r="N17" i="4"/>
  <c r="N18" i="4"/>
  <c r="N19" i="4"/>
  <c r="H5" i="4"/>
  <c r="H6" i="4"/>
  <c r="H7" i="4"/>
  <c r="H8" i="4"/>
  <c r="H9" i="4"/>
  <c r="H10" i="4"/>
  <c r="H11" i="4"/>
  <c r="H12" i="4"/>
  <c r="H13" i="4"/>
  <c r="H14" i="4"/>
  <c r="H15" i="4"/>
  <c r="H16" i="4"/>
  <c r="H17" i="4"/>
  <c r="H18" i="4"/>
  <c r="H19" i="4"/>
  <c r="H4" i="4"/>
  <c r="N4" i="3"/>
  <c r="N5" i="3"/>
  <c r="N6" i="3"/>
  <c r="N7" i="3"/>
  <c r="N8" i="3"/>
  <c r="N9" i="3"/>
  <c r="N10" i="3"/>
  <c r="N11" i="3"/>
  <c r="N12" i="3"/>
  <c r="N13" i="3"/>
  <c r="N14" i="3"/>
  <c r="N15" i="3"/>
  <c r="N16" i="3"/>
  <c r="N17" i="3"/>
  <c r="N18" i="3"/>
  <c r="N19" i="3"/>
  <c r="H4" i="3"/>
  <c r="H5" i="3"/>
  <c r="H6" i="3"/>
  <c r="H7" i="3"/>
  <c r="H8" i="3"/>
  <c r="H9" i="3"/>
  <c r="H10" i="3"/>
  <c r="H11" i="3"/>
  <c r="H12" i="3"/>
  <c r="H13" i="3"/>
  <c r="H14" i="3"/>
  <c r="H15" i="3"/>
  <c r="H16" i="3"/>
  <c r="H17" i="3"/>
  <c r="H18" i="3"/>
  <c r="H19" i="3"/>
  <c r="B4" i="3"/>
  <c r="B5" i="3"/>
  <c r="B6" i="3"/>
  <c r="B7" i="3"/>
  <c r="B8" i="3"/>
  <c r="B9" i="3"/>
  <c r="B10" i="3"/>
  <c r="B11" i="3"/>
  <c r="B12" i="3"/>
  <c r="B13" i="3"/>
  <c r="B14" i="3"/>
  <c r="B15" i="3"/>
  <c r="B16" i="3"/>
  <c r="B17" i="3"/>
  <c r="B18" i="3"/>
  <c r="B19" i="3"/>
  <c r="B3" i="2"/>
  <c r="B4" i="2"/>
  <c r="B6" i="2"/>
  <c r="B7" i="2"/>
  <c r="B9" i="2"/>
  <c r="B10" i="2"/>
  <c r="B11" i="2"/>
  <c r="B14" i="2"/>
  <c r="B15" i="2"/>
  <c r="B16" i="2"/>
  <c r="B17" i="2"/>
  <c r="B18" i="2"/>
  <c r="B19" i="2"/>
  <c r="B26" i="2"/>
  <c r="B2" i="2"/>
  <c r="G3" i="5"/>
  <c r="S3" i="5"/>
  <c r="S4" i="5" s="1"/>
  <c r="S5" i="5" s="1"/>
  <c r="S6" i="5" s="1"/>
  <c r="S7" i="5" s="1"/>
  <c r="S8" i="5" s="1"/>
  <c r="S9" i="5" s="1"/>
  <c r="S10" i="5" s="1"/>
  <c r="S11" i="5" s="1"/>
  <c r="S12" i="5" s="1"/>
  <c r="S13" i="5" s="1"/>
  <c r="S14" i="5" s="1"/>
  <c r="S15" i="5" s="1"/>
  <c r="S16" i="5" s="1"/>
  <c r="S17" i="5" s="1"/>
  <c r="S18" i="5" s="1"/>
  <c r="S19" i="5" s="1"/>
  <c r="G3" i="6"/>
  <c r="M3" i="6"/>
  <c r="M4" i="6" s="1"/>
  <c r="M5" i="6" s="1"/>
  <c r="M6" i="6" s="1"/>
  <c r="M7" i="6" s="1"/>
  <c r="M8" i="6" s="1"/>
  <c r="M9" i="6" s="1"/>
  <c r="M10" i="6" s="1"/>
  <c r="M11" i="6" s="1"/>
  <c r="M12" i="6" s="1"/>
  <c r="M13" i="6" s="1"/>
  <c r="M14" i="6" s="1"/>
  <c r="M15" i="6" s="1"/>
  <c r="M16" i="6" s="1"/>
  <c r="M17" i="6" s="1"/>
  <c r="M18" i="6" s="1"/>
  <c r="M19" i="6" s="1"/>
  <c r="D14" i="310"/>
  <c r="G14" i="310"/>
  <c r="D16" i="310"/>
  <c r="G16" i="310"/>
  <c r="D18" i="310"/>
  <c r="G18" i="310"/>
  <c r="G20" i="310"/>
  <c r="G22" i="310"/>
  <c r="G24" i="310"/>
  <c r="G26" i="310"/>
  <c r="G28" i="310"/>
  <c r="G30" i="310"/>
  <c r="G32" i="310"/>
  <c r="G34" i="310"/>
  <c r="G36" i="310"/>
  <c r="G38" i="310"/>
  <c r="G40" i="310"/>
  <c r="G42" i="310"/>
  <c r="G44" i="310"/>
  <c r="G46" i="310"/>
  <c r="G48" i="310"/>
  <c r="G50" i="310"/>
  <c r="G52" i="310"/>
  <c r="G54" i="310"/>
  <c r="G56" i="310"/>
  <c r="G58" i="310"/>
  <c r="A20" i="310"/>
  <c r="D20" i="310"/>
  <c r="D22" i="310"/>
  <c r="D24" i="310"/>
  <c r="D26" i="310"/>
  <c r="D28" i="310"/>
  <c r="D30" i="310"/>
  <c r="D32" i="310"/>
  <c r="D34" i="310"/>
  <c r="D36" i="310"/>
  <c r="D38" i="310"/>
  <c r="D40" i="310"/>
  <c r="D42" i="310"/>
  <c r="D44" i="310"/>
  <c r="D46" i="310"/>
  <c r="D48" i="310"/>
  <c r="D50" i="310"/>
  <c r="D52" i="310"/>
  <c r="D54" i="310"/>
  <c r="D56" i="310"/>
  <c r="D58" i="310"/>
  <c r="A22" i="310"/>
  <c r="A24" i="310"/>
  <c r="A26" i="310"/>
  <c r="A28" i="310"/>
  <c r="A30" i="310"/>
  <c r="A32" i="310"/>
  <c r="A34" i="310"/>
  <c r="A36" i="310"/>
  <c r="A38" i="310"/>
  <c r="A40" i="310"/>
  <c r="A42" i="310"/>
  <c r="A44" i="310"/>
  <c r="A46" i="310"/>
  <c r="A48" i="310"/>
  <c r="A50" i="310"/>
  <c r="A52" i="310"/>
  <c r="A54" i="310"/>
  <c r="A56" i="310"/>
  <c r="A58" i="310"/>
  <c r="D18" i="425"/>
  <c r="K18" i="425"/>
  <c r="D26" i="425"/>
  <c r="K26" i="425"/>
  <c r="D34" i="425"/>
  <c r="K34" i="425"/>
  <c r="D42" i="425"/>
  <c r="K42" i="425"/>
  <c r="D50" i="425"/>
  <c r="K50" i="425"/>
  <c r="D58" i="425"/>
  <c r="K58" i="425"/>
  <c r="D66" i="425"/>
  <c r="K66" i="425"/>
  <c r="D74" i="425"/>
  <c r="K74" i="425"/>
  <c r="D82" i="425"/>
  <c r="K82" i="425"/>
  <c r="D90" i="425"/>
  <c r="K90" i="425"/>
  <c r="D98" i="425"/>
  <c r="K98" i="425"/>
  <c r="D106" i="425"/>
  <c r="K106" i="425"/>
  <c r="D114" i="425"/>
  <c r="K114" i="425"/>
  <c r="D122" i="425"/>
  <c r="K122" i="425"/>
  <c r="D130" i="425"/>
  <c r="K130" i="425"/>
  <c r="D138" i="425"/>
  <c r="K138" i="425"/>
  <c r="D146" i="425"/>
  <c r="K146" i="425"/>
  <c r="D154" i="425"/>
  <c r="K154" i="425"/>
  <c r="D162" i="425"/>
  <c r="K162" i="425"/>
  <c r="B4" i="6"/>
  <c r="G4" i="6"/>
  <c r="F20" i="6"/>
  <c r="L20" i="6"/>
  <c r="L21" i="6"/>
  <c r="R20" i="6"/>
  <c r="F21" i="6"/>
  <c r="E20" i="6"/>
  <c r="R21" i="6"/>
  <c r="M3" i="5"/>
  <c r="M4" i="5"/>
  <c r="M5" i="5"/>
  <c r="M6" i="5" s="1"/>
  <c r="M7" i="5" s="1"/>
  <c r="M8" i="5" s="1"/>
  <c r="M9" i="5" s="1"/>
  <c r="M10" i="5" s="1"/>
  <c r="M11" i="5" s="1"/>
  <c r="M12" i="5" s="1"/>
  <c r="M13" i="5" s="1"/>
  <c r="M14" i="5" s="1"/>
  <c r="M15" i="5" s="1"/>
  <c r="M16" i="5" s="1"/>
  <c r="M17" i="5" s="1"/>
  <c r="M18" i="5" s="1"/>
  <c r="M19" i="5" s="1"/>
  <c r="B4" i="5"/>
  <c r="F20" i="5"/>
  <c r="L20" i="5"/>
  <c r="R20" i="5"/>
  <c r="F21" i="5"/>
  <c r="L21" i="5"/>
  <c r="R21" i="5"/>
  <c r="B4" i="4"/>
  <c r="B5" i="4"/>
  <c r="B6" i="4"/>
  <c r="B7" i="4"/>
  <c r="F20" i="4"/>
  <c r="L20" i="4"/>
  <c r="R20" i="4"/>
  <c r="F21" i="4"/>
  <c r="L21" i="4"/>
  <c r="R21" i="4"/>
  <c r="F20" i="3"/>
  <c r="L20" i="3"/>
  <c r="R20" i="3"/>
  <c r="F21" i="3"/>
  <c r="L21" i="3"/>
  <c r="R21" i="3"/>
  <c r="N1" i="2"/>
  <c r="K1"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B8" i="6"/>
  <c r="B9" i="6"/>
  <c r="B10" i="6"/>
  <c r="B11" i="6"/>
  <c r="B12" i="6"/>
  <c r="B13" i="6"/>
  <c r="B14" i="6"/>
  <c r="B15" i="6"/>
  <c r="B16" i="6"/>
  <c r="B17" i="6"/>
  <c r="B18" i="6"/>
  <c r="B19" i="6"/>
  <c r="B5" i="6"/>
  <c r="B6" i="6"/>
  <c r="B7" i="6"/>
  <c r="B5" i="5"/>
  <c r="B6" i="5"/>
  <c r="B7" i="5"/>
  <c r="B8" i="5"/>
  <c r="B9" i="5"/>
  <c r="B10" i="5"/>
  <c r="B11" i="5"/>
  <c r="B12" i="5"/>
  <c r="B13" i="5"/>
  <c r="B14" i="5"/>
  <c r="B15" i="5"/>
  <c r="B16" i="5"/>
  <c r="B17" i="5"/>
  <c r="B18" i="5"/>
  <c r="B19" i="5"/>
  <c r="G4" i="5"/>
  <c r="G5" i="5"/>
  <c r="G6" i="5"/>
  <c r="G7" i="5"/>
  <c r="G8" i="5"/>
  <c r="G9" i="5"/>
  <c r="G10" i="5"/>
  <c r="G11" i="5"/>
  <c r="G12" i="5"/>
  <c r="G13" i="5"/>
  <c r="G14" i="5"/>
  <c r="G15" i="5"/>
  <c r="G16" i="5"/>
  <c r="G17" i="5"/>
  <c r="G18" i="5"/>
  <c r="G19" i="5"/>
  <c r="G5" i="6"/>
  <c r="G6" i="6"/>
  <c r="G7" i="6"/>
  <c r="G8" i="6"/>
  <c r="G9" i="6"/>
  <c r="G10" i="6"/>
  <c r="G11" i="6"/>
  <c r="G12" i="6"/>
  <c r="G13" i="6"/>
  <c r="G14" i="6"/>
  <c r="G15" i="6"/>
  <c r="G16" i="6"/>
  <c r="G17" i="6"/>
  <c r="G18" i="6"/>
  <c r="G19" i="6"/>
  <c r="S3" i="6"/>
  <c r="S4" i="6"/>
  <c r="S5" i="6"/>
  <c r="S6" i="6" s="1"/>
  <c r="S7" i="6" s="1"/>
  <c r="S8" i="6" s="1"/>
  <c r="S9" i="6" s="1"/>
  <c r="S10" i="6" s="1"/>
  <c r="S11" i="6" s="1"/>
  <c r="S12" i="6" s="1"/>
  <c r="S13" i="6" s="1"/>
  <c r="S14" i="6" s="1"/>
  <c r="S15" i="6" s="1"/>
  <c r="S16" i="6" s="1"/>
  <c r="S17" i="6" s="1"/>
  <c r="S18" i="6" s="1"/>
  <c r="S19" i="6" s="1"/>
  <c r="B8" i="4"/>
  <c r="B9" i="4"/>
  <c r="B10" i="4"/>
  <c r="B11" i="4"/>
  <c r="B12" i="4"/>
  <c r="B13" i="4"/>
  <c r="B14" i="4"/>
  <c r="B15" i="4"/>
  <c r="B16" i="4"/>
  <c r="B17" i="4"/>
  <c r="B18" i="4"/>
  <c r="B19" i="4"/>
  <c r="K20" i="6"/>
  <c r="E20" i="4"/>
  <c r="K20" i="4"/>
  <c r="Q20" i="6"/>
  <c r="Q20" i="5"/>
  <c r="K20" i="5"/>
  <c r="E20" i="5"/>
  <c r="Q20" i="4"/>
  <c r="Q20" i="3"/>
  <c r="E20" i="3"/>
  <c r="K20" i="3"/>
  <c r="M20" i="3"/>
  <c r="F1" i="2"/>
  <c r="S20" i="6"/>
  <c r="S20" i="5"/>
  <c r="S20" i="4"/>
  <c r="S20" i="3"/>
</calcChain>
</file>

<file path=xl/sharedStrings.xml><?xml version="1.0" encoding="utf-8"?>
<sst xmlns="http://schemas.openxmlformats.org/spreadsheetml/2006/main" count="720" uniqueCount="349">
  <si>
    <t>Inscrits</t>
  </si>
  <si>
    <t>Sélection:</t>
  </si>
  <si>
    <t>1er pilote</t>
  </si>
  <si>
    <t>2ème pilote</t>
  </si>
  <si>
    <t>3ème pilote</t>
  </si>
  <si>
    <t>Cali</t>
  </si>
  <si>
    <t>Christiaens Bruno</t>
  </si>
  <si>
    <t>Colas Patron</t>
  </si>
  <si>
    <t>Collard Manu</t>
  </si>
  <si>
    <t>Collard Ollivier</t>
  </si>
  <si>
    <t>Déchamps Fabrice</t>
  </si>
  <si>
    <t>Delisle Gael</t>
  </si>
  <si>
    <t>Etienne Bruno</t>
  </si>
  <si>
    <t>Ferrier Alban</t>
  </si>
  <si>
    <t>Foulny Bruno</t>
  </si>
  <si>
    <t>Fournier Ludovic</t>
  </si>
  <si>
    <t>Gentil Kathryn</t>
  </si>
  <si>
    <t>Gentil Pascal</t>
  </si>
  <si>
    <t>Gobert Sébastien</t>
  </si>
  <si>
    <t>Guitton Nicolas</t>
  </si>
  <si>
    <t>Guyon Benoit</t>
  </si>
  <si>
    <t>Hager Marc Antoine</t>
  </si>
  <si>
    <t>Hénin Jérome</t>
  </si>
  <si>
    <t>Illouz Johann</t>
  </si>
  <si>
    <t>Jacquin Anthony</t>
  </si>
  <si>
    <t>Julé Claude</t>
  </si>
  <si>
    <t>Jy-Jy</t>
  </si>
  <si>
    <t>Kart Vador</t>
  </si>
  <si>
    <t>La Teigne</t>
  </si>
  <si>
    <t xml:space="preserve">Ladjal Kar'im </t>
  </si>
  <si>
    <t>Lambert Arnaud</t>
  </si>
  <si>
    <t>Lanoir Cédric</t>
  </si>
  <si>
    <t>Laur Olivier</t>
  </si>
  <si>
    <t>Lauvergne Romain</t>
  </si>
  <si>
    <t>Lauvergne Sebastien</t>
  </si>
  <si>
    <t>Le Maout Cyril</t>
  </si>
  <si>
    <t>Le Tierce Damien</t>
  </si>
  <si>
    <t>Lebailly Marc</t>
  </si>
  <si>
    <t>Lenoir Bertrand</t>
  </si>
  <si>
    <t>Lescalier Christophe</t>
  </si>
  <si>
    <t>Lom Fabrice</t>
  </si>
  <si>
    <t>Loste Thierry</t>
  </si>
  <si>
    <t>Lozac'h Gaël</t>
  </si>
  <si>
    <t>Mansuy Gérald</t>
  </si>
  <si>
    <t>Marchand Frederic</t>
  </si>
  <si>
    <t>Mativet Sebastien</t>
  </si>
  <si>
    <t>Mersier Loic</t>
  </si>
  <si>
    <t>72 équipes maximum</t>
  </si>
  <si>
    <t>Milon Régis</t>
  </si>
  <si>
    <t>Nobili Simon</t>
  </si>
  <si>
    <t>Nobleaux Jean luc</t>
  </si>
  <si>
    <t>Noel Philippe</t>
  </si>
  <si>
    <t>Panié Dujac Paul</t>
  </si>
  <si>
    <t>Pantiaticci Nelson</t>
  </si>
  <si>
    <t>Parachou Romain</t>
  </si>
  <si>
    <t>Pep's</t>
  </si>
  <si>
    <t>Pereira Luis</t>
  </si>
  <si>
    <t>Peroux Charles</t>
  </si>
  <si>
    <t>Persyn Philippe</t>
  </si>
  <si>
    <t>Peter Helene</t>
  </si>
  <si>
    <t>Peter J.L.</t>
  </si>
  <si>
    <t>Pin Renaud</t>
  </si>
  <si>
    <t>Salomon Jean Yves</t>
  </si>
  <si>
    <t>Tabesse Ludovic</t>
  </si>
  <si>
    <t>Tissier Gregory</t>
  </si>
  <si>
    <t>Tissier Thierry</t>
  </si>
  <si>
    <t>Tritz Bernard</t>
  </si>
  <si>
    <t>Vabre Didier</t>
  </si>
  <si>
    <t>Van Aerschot Constant</t>
  </si>
  <si>
    <t>Védovati Patrick</t>
  </si>
  <si>
    <t>Védovati Sebastien</t>
  </si>
  <si>
    <t>Vinciguera José</t>
  </si>
  <si>
    <t>Vives Marc</t>
  </si>
  <si>
    <t>Yvernaux Eric</t>
  </si>
  <si>
    <t>Manche</t>
  </si>
  <si>
    <t>Karts utilisés :</t>
  </si>
  <si>
    <t>Circuit</t>
  </si>
  <si>
    <t>Karts disponibles :</t>
  </si>
  <si>
    <t xml:space="preserve">d'une série : </t>
  </si>
  <si>
    <t>Manche 2</t>
  </si>
  <si>
    <t>Fin</t>
  </si>
  <si>
    <t>Finale</t>
  </si>
  <si>
    <t>Pôle position</t>
  </si>
  <si>
    <t>à droite</t>
  </si>
  <si>
    <t>à gauche</t>
  </si>
  <si>
    <t>Essais Chronos</t>
  </si>
  <si>
    <t>Karts</t>
  </si>
  <si>
    <t>Série A</t>
  </si>
  <si>
    <t>Chrono</t>
  </si>
  <si>
    <t>Classmt</t>
  </si>
  <si>
    <t>Série B</t>
  </si>
  <si>
    <t>Série C</t>
  </si>
  <si>
    <t>(1). Le tirage attribue les places dans l'ordre exact des chronos de la séance d'essai.</t>
  </si>
  <si>
    <t>Podium</t>
  </si>
  <si>
    <t>Pole Position</t>
  </si>
  <si>
    <t xml:space="preserve">   Participants</t>
  </si>
  <si>
    <t>Parmentier Brice</t>
  </si>
  <si>
    <t>Hénin Anne</t>
  </si>
  <si>
    <t>Jussaume Sylvain</t>
  </si>
  <si>
    <t>Jeannel Jean-Francois</t>
  </si>
  <si>
    <t xml:space="preserve">Chinon Stephanie </t>
  </si>
  <si>
    <t>Le Furaut Marc</t>
  </si>
  <si>
    <t xml:space="preserve">par chronos (1)   </t>
  </si>
  <si>
    <t>piste changeante (2)</t>
  </si>
  <si>
    <t>ou</t>
  </si>
  <si>
    <t>Manche 1</t>
  </si>
  <si>
    <t xml:space="preserve">(2). Pour tenir compte de conditions de piste changeantes, le tirage tient compte des séries: les trois premières </t>
  </si>
  <si>
    <t xml:space="preserve"> places sont attribuées aux premiers des trois séries, puis les trois suivantes aux trois seconds, etc…</t>
  </si>
  <si>
    <t>Bellanger Arnaud</t>
  </si>
  <si>
    <t>Blash Olivier</t>
  </si>
  <si>
    <t>Cerisse Georges</t>
  </si>
  <si>
    <t>Cléris Mick</t>
  </si>
  <si>
    <t>Fouéré Olivier</t>
  </si>
  <si>
    <t>Houillon Bruno</t>
  </si>
  <si>
    <t>Poulain Antoine</t>
  </si>
  <si>
    <t>Szwarc Daniel</t>
  </si>
  <si>
    <t>Farge Nicolas</t>
  </si>
  <si>
    <t>Legeron Christophe</t>
  </si>
  <si>
    <t>Pinto Michel</t>
  </si>
  <si>
    <t>Valenza Olivier</t>
  </si>
  <si>
    <t>Czerwiec Thierry</t>
  </si>
  <si>
    <t>Delille Fabien</t>
  </si>
  <si>
    <t>Bogard Samuel</t>
  </si>
  <si>
    <t>Elouard Marc</t>
  </si>
  <si>
    <t>Lostis Sam</t>
  </si>
  <si>
    <t>Toury Benjamin</t>
  </si>
  <si>
    <t>Ciric Jean</t>
  </si>
  <si>
    <t>Costes Gérard</t>
  </si>
  <si>
    <t>Coutaz Julien</t>
  </si>
  <si>
    <t>Klimenko Slava</t>
  </si>
  <si>
    <t>Ninot Michel</t>
  </si>
  <si>
    <t>Dardennes François</t>
  </si>
  <si>
    <t>Pacotte Philippe</t>
  </si>
  <si>
    <t>Jambon Laurent</t>
  </si>
  <si>
    <t>Page Xavier</t>
  </si>
  <si>
    <t>Page Cedric</t>
  </si>
  <si>
    <t>Page Benoit</t>
  </si>
  <si>
    <t>Sauter Stephane</t>
  </si>
  <si>
    <t>Burel Alexandre</t>
  </si>
  <si>
    <t>Cohen Solal Philippe</t>
  </si>
  <si>
    <t>Constant Daniel</t>
  </si>
  <si>
    <t>Da Silva Stéphane</t>
  </si>
  <si>
    <t>Domilia Fred</t>
  </si>
  <si>
    <t>Guyon Laurent</t>
  </si>
  <si>
    <r>
      <t xml:space="preserve">Horvath Stéphane </t>
    </r>
    <r>
      <rPr>
        <b/>
        <sz val="10"/>
        <color indexed="13"/>
        <rFont val="Arial"/>
        <family val="2"/>
      </rPr>
      <t xml:space="preserve"> </t>
    </r>
  </si>
  <si>
    <t>Jamon Sebastien</t>
  </si>
  <si>
    <t>Lalanne Antoine</t>
  </si>
  <si>
    <t>Largilliere Laurent</t>
  </si>
  <si>
    <t>Lemetyer Wilfried</t>
  </si>
  <si>
    <t>Melchio Jean-Baptiste</t>
  </si>
  <si>
    <t>Perrier Pascal</t>
  </si>
  <si>
    <t>Saxstad Stéphan</t>
  </si>
  <si>
    <t>Sébillot Stephane</t>
  </si>
  <si>
    <t>Teboul Jacques</t>
  </si>
  <si>
    <t>Nombre de pilotes des séries B ou C montant</t>
  </si>
  <si>
    <t>Alladin</t>
  </si>
  <si>
    <t>Appert Maxime 443</t>
  </si>
  <si>
    <t>Bussonais Franck</t>
  </si>
  <si>
    <t>Constant Fred 368</t>
  </si>
  <si>
    <t>Delin Corinne</t>
  </si>
  <si>
    <t>Ducoin Charles 409</t>
  </si>
  <si>
    <t>Fare Jean Marc</t>
  </si>
  <si>
    <t>Farge Mélanie 375</t>
  </si>
  <si>
    <t>Laval Thierry</t>
  </si>
  <si>
    <t>Mapp Kevern 364</t>
  </si>
  <si>
    <t>Moreau Thierry 439</t>
  </si>
  <si>
    <t>Rocherolle Eric 306</t>
  </si>
  <si>
    <t>Rocherolle Ludovic 307</t>
  </si>
  <si>
    <t>Savary Laurent 201</t>
  </si>
  <si>
    <t>Tremouilles Gilles</t>
  </si>
  <si>
    <t>Tribut Franck 345</t>
  </si>
  <si>
    <t>Beauclair Benjamin</t>
  </si>
  <si>
    <t>Berthier Sebastien</t>
  </si>
  <si>
    <t>Blanc Philippe</t>
  </si>
  <si>
    <t>Dez Thierry</t>
  </si>
  <si>
    <t>Djoudjev Slav</t>
  </si>
  <si>
    <t>Ducoin Jerome</t>
  </si>
  <si>
    <t>Fernandez Julien</t>
  </si>
  <si>
    <t>De Santi Gena</t>
  </si>
  <si>
    <t>Magnaudeix Thierry</t>
  </si>
  <si>
    <t>Mapp Raphael</t>
  </si>
  <si>
    <t>Neveu Michel</t>
  </si>
  <si>
    <t>Granger Christophe</t>
  </si>
  <si>
    <t>Granger Charles</t>
  </si>
  <si>
    <t>Ducoin Frerot</t>
  </si>
  <si>
    <t>Martin Sebastien</t>
  </si>
  <si>
    <t>Tournadre Laurent</t>
  </si>
  <si>
    <t>Jacquinot Jean Marc</t>
  </si>
  <si>
    <t>Jacquinot Lenny</t>
  </si>
  <si>
    <t>Jaussaud Eric</t>
  </si>
  <si>
    <t xml:space="preserve">Le Gall Laurent </t>
  </si>
  <si>
    <t>Pichon Eric</t>
  </si>
  <si>
    <t>Mangin Gilbert</t>
  </si>
  <si>
    <t>Marsot Pierre</t>
  </si>
  <si>
    <t>Menard Dominique</t>
  </si>
  <si>
    <t>Steiger Jean Luc</t>
  </si>
  <si>
    <t>Menard Remi</t>
  </si>
  <si>
    <t>Hirsch Gabriel</t>
  </si>
  <si>
    <t>Despeysse Pierre Yves</t>
  </si>
  <si>
    <t>Gonsard Hervé</t>
  </si>
  <si>
    <t>Hansart Guillaume</t>
  </si>
  <si>
    <t>Dalais René</t>
  </si>
  <si>
    <t>Godart Laurent</t>
  </si>
  <si>
    <t>Tremouilles Twany</t>
  </si>
  <si>
    <t>Stevens Guillaume</t>
  </si>
  <si>
    <t>Spinelli Adrien</t>
  </si>
  <si>
    <t>Létard Jean</t>
  </si>
  <si>
    <t>Royant Nicolas</t>
  </si>
  <si>
    <t>Delin Arnaud</t>
  </si>
  <si>
    <t>Sauvage Eric</t>
  </si>
  <si>
    <t>Bellier Franck</t>
  </si>
  <si>
    <t>Launay David</t>
  </si>
  <si>
    <t>Botrel Thomas</t>
  </si>
  <si>
    <t>Lalanne Robert</t>
  </si>
  <si>
    <t>Boucher Matthias</t>
  </si>
  <si>
    <t>Cabalce Vincent</t>
  </si>
  <si>
    <t>Cabalce Fred</t>
  </si>
  <si>
    <t>Carbonnel Lionel</t>
  </si>
  <si>
    <t>De Pallieres Loic</t>
  </si>
  <si>
    <t>De Pallieres Sebastien</t>
  </si>
  <si>
    <t>Leterrier Patrick</t>
  </si>
  <si>
    <t>Marquet Bertin</t>
  </si>
  <si>
    <t>Peter Jean Philippe</t>
  </si>
  <si>
    <t>Sabin Mathias</t>
  </si>
  <si>
    <t>Spinelli Elio</t>
  </si>
  <si>
    <t>Agniel Eric</t>
  </si>
  <si>
    <t>Lefevre Christopher</t>
  </si>
  <si>
    <t>Mars Franck</t>
  </si>
  <si>
    <t>Chetelat Gilles</t>
  </si>
  <si>
    <t>Menard Camille</t>
  </si>
  <si>
    <t>Visdominé Alain</t>
  </si>
  <si>
    <t>Stephan Jean Philippe</t>
  </si>
  <si>
    <t>Roca Jerome</t>
  </si>
  <si>
    <t>Baini Alain</t>
  </si>
  <si>
    <t>Ratier Olivier</t>
  </si>
  <si>
    <t>Culot Jean Marc</t>
  </si>
  <si>
    <t>Mahé Francois</t>
  </si>
  <si>
    <t>Roger Manu</t>
  </si>
  <si>
    <t>Diaz Jordan</t>
  </si>
  <si>
    <t>Lopez Guillaume</t>
  </si>
  <si>
    <t>Aubry Stéphane</t>
  </si>
  <si>
    <t>Flamard Philippe</t>
  </si>
  <si>
    <t>De Pallieres Claire</t>
  </si>
  <si>
    <t>Hugot Eric</t>
  </si>
  <si>
    <t>Gauthier Thierry</t>
  </si>
  <si>
    <t>Jacoby Jonathan</t>
  </si>
  <si>
    <t>Vaique Cyril</t>
  </si>
  <si>
    <t>Bertin Eddy</t>
  </si>
  <si>
    <t>Beauvallet Xavier</t>
  </si>
  <si>
    <t>Jaussaud Jean-Pierre</t>
  </si>
  <si>
    <t>Ferrier Aubry</t>
  </si>
  <si>
    <t>Righyni Thierry</t>
  </si>
  <si>
    <t>De Tessières Christophe</t>
  </si>
  <si>
    <t>Lelerre Antoine</t>
  </si>
  <si>
    <t>Delin Thomas</t>
  </si>
  <si>
    <t>Delin Nicolas</t>
  </si>
  <si>
    <t>Lecomte Laurent</t>
  </si>
  <si>
    <t>Azzopardi Julien</t>
  </si>
  <si>
    <t>Mauro Dominique</t>
  </si>
  <si>
    <t>Couillaud Thomas</t>
  </si>
  <si>
    <t>Couillaud Dominique</t>
  </si>
  <si>
    <t>Savorgnani Marco</t>
  </si>
  <si>
    <t>Rouille Michel</t>
  </si>
  <si>
    <t>Durand Christophe</t>
  </si>
  <si>
    <t>Jaussaud Charlotte</t>
  </si>
  <si>
    <t>D</t>
  </si>
  <si>
    <t>Lelerre Thierry</t>
  </si>
  <si>
    <t>Iriarte Sebastien</t>
  </si>
  <si>
    <t>Simon Pascal</t>
  </si>
  <si>
    <t>Graves Laurent</t>
  </si>
  <si>
    <t>Souriou Ludovic</t>
  </si>
  <si>
    <t>Neveu Jacques</t>
  </si>
  <si>
    <t>Saulou Vincent</t>
  </si>
  <si>
    <t>Gils Guy</t>
  </si>
  <si>
    <t>Calmel Antoine</t>
  </si>
  <si>
    <t>Lagache Alain</t>
  </si>
  <si>
    <t>Lagache Etienne</t>
  </si>
  <si>
    <t>Coignet Julien</t>
  </si>
  <si>
    <t>Série 0</t>
  </si>
  <si>
    <t>Manche 0</t>
  </si>
  <si>
    <t>Thémine Baptiste</t>
  </si>
  <si>
    <t>Bourdier Jean-Claude</t>
  </si>
  <si>
    <t>Sonnet Mathias</t>
  </si>
  <si>
    <t>Barbier Julien</t>
  </si>
  <si>
    <t>Donzaud Henri</t>
  </si>
  <si>
    <t>Pts</t>
  </si>
  <si>
    <t>Ammann Emilien</t>
  </si>
  <si>
    <t>Ammann Thierry</t>
  </si>
  <si>
    <t>Asquini Cecilia</t>
  </si>
  <si>
    <t>Aulon Yannick</t>
  </si>
  <si>
    <t>Baudet Frederic</t>
  </si>
  <si>
    <t>Bénat Phillippe</t>
  </si>
  <si>
    <t>Bertin Daniel</t>
  </si>
  <si>
    <t>Bidaut Alexandre</t>
  </si>
  <si>
    <t>Billoué Gregory</t>
  </si>
  <si>
    <t>Boivert Georges</t>
  </si>
  <si>
    <t>Bolac Philippe</t>
  </si>
  <si>
    <t>Borg Sophie</t>
  </si>
  <si>
    <t>Bouvier Yannick</t>
  </si>
  <si>
    <t>Cadoret Jeff</t>
  </si>
  <si>
    <t>Chauveau Jacques</t>
  </si>
  <si>
    <t>BléhautDavid</t>
  </si>
  <si>
    <t>Suppression de la plus mauvaise manche</t>
  </si>
  <si>
    <t>en cas de classement par points,</t>
  </si>
  <si>
    <t>cochez ici:</t>
  </si>
  <si>
    <t>CLASSEMENT PAR POINTS</t>
  </si>
  <si>
    <t>eymard Pascal</t>
  </si>
  <si>
    <t>Luthringer chantal</t>
  </si>
  <si>
    <t>Pezzini Jed</t>
  </si>
  <si>
    <t>Jaussaud Noel</t>
  </si>
  <si>
    <r>
      <t>Auto Kart</t>
    </r>
    <r>
      <rPr>
        <b/>
        <sz val="18"/>
        <color indexed="18"/>
        <rFont val="Arial"/>
        <family val="2"/>
      </rPr>
      <t xml:space="preserve"> 2013</t>
    </r>
  </si>
  <si>
    <t>JOSS</t>
  </si>
  <si>
    <t>SATANAS</t>
  </si>
  <si>
    <t>GILOU</t>
  </si>
  <si>
    <t>PIPICHE</t>
  </si>
  <si>
    <t>Peter Guillaume</t>
  </si>
  <si>
    <t>Naudin Vincent</t>
  </si>
  <si>
    <t>Burs Emmanuel</t>
  </si>
  <si>
    <t>Chedru Jean-François</t>
  </si>
  <si>
    <t>Bachelier Raph</t>
  </si>
  <si>
    <t>Duchesne Arnaud</t>
  </si>
  <si>
    <t>Engel Thierry</t>
  </si>
  <si>
    <t>Joly Florence</t>
  </si>
  <si>
    <t>Bohdana Titi</t>
  </si>
  <si>
    <t>Fischer François</t>
  </si>
  <si>
    <t>Chalons Mathieu</t>
  </si>
  <si>
    <t>Laurin Anthony</t>
  </si>
  <si>
    <t>Brunot Olivier</t>
  </si>
  <si>
    <t>Ubermulhin Micka</t>
  </si>
  <si>
    <t>Maurice Pierre Marie</t>
  </si>
  <si>
    <t>Pallares Laurent</t>
  </si>
  <si>
    <t>Doreau Marvin</t>
  </si>
  <si>
    <t>Chamot Guillaume</t>
  </si>
  <si>
    <t>Thiery Arthur</t>
  </si>
  <si>
    <t>Thiery Louis</t>
  </si>
  <si>
    <t>Jury Arthur</t>
  </si>
  <si>
    <t>Baradat Julien</t>
  </si>
  <si>
    <t>Stassens Hubert</t>
  </si>
  <si>
    <t>Godot Antoine</t>
  </si>
  <si>
    <t>Valette Gregory</t>
  </si>
  <si>
    <t>Lugaz Maxime</t>
  </si>
  <si>
    <t>Avrin Willy</t>
  </si>
  <si>
    <t>Rabearivelo Evan</t>
  </si>
  <si>
    <t>Gonzales Jean-Michel</t>
  </si>
  <si>
    <t>Tissier Alain</t>
  </si>
  <si>
    <t>Travers Gauthier</t>
  </si>
  <si>
    <t>Francoeur Axel</t>
  </si>
  <si>
    <t>Razafimahatratra Andria</t>
  </si>
  <si>
    <t>Mano Jean-Philippe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</si>
</sst>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74" x14ac:knownFonts="1">
    <font>
      <sz val="10"/>
      <name val="Arial"/>
    </font>
    <font>
      <b/>
      <i/>
      <sz val="10"/>
      <name val="Arial"/>
      <family val="2"/>
    </font>
    <font>
      <b/>
      <sz val="10"/>
      <color indexed="12"/>
      <name val="Arial"/>
      <family val="2"/>
    </font>
    <font>
      <i/>
      <sz val="10"/>
      <name val="Arial"/>
      <family val="2"/>
    </font>
    <font>
      <b/>
      <sz val="18"/>
      <color indexed="48"/>
      <name val="Arial"/>
      <family val="2"/>
    </font>
    <font>
      <b/>
      <sz val="10"/>
      <name val="Arial"/>
      <family val="2"/>
    </font>
    <font>
      <sz val="8"/>
      <color indexed="12"/>
      <name val="Arial"/>
      <family val="2"/>
    </font>
    <font>
      <b/>
      <sz val="10"/>
      <color indexed="16"/>
      <name val="Arial"/>
      <family val="2"/>
    </font>
    <font>
      <b/>
      <sz val="12"/>
      <color indexed="12"/>
      <name val="Arial"/>
      <family val="2"/>
    </font>
    <font>
      <sz val="10"/>
      <color indexed="18"/>
      <name val="Arial"/>
      <family val="2"/>
    </font>
    <font>
      <sz val="14"/>
      <color indexed="18"/>
      <name val="Arial"/>
      <family val="2"/>
    </font>
    <font>
      <b/>
      <sz val="14"/>
      <color indexed="18"/>
      <name val="Arial"/>
      <family val="2"/>
    </font>
    <font>
      <sz val="1"/>
      <color indexed="44"/>
      <name val="Arial"/>
      <family val="2"/>
    </font>
    <font>
      <sz val="10"/>
      <color indexed="43"/>
      <name val="Arial"/>
      <family val="2"/>
    </font>
    <font>
      <sz val="10"/>
      <name val="Arial"/>
      <family val="2"/>
    </font>
    <font>
      <b/>
      <sz val="14"/>
      <color indexed="12"/>
      <name val="Arial"/>
      <family val="2"/>
    </font>
    <font>
      <b/>
      <sz val="11"/>
      <name val="Arial"/>
      <family val="2"/>
    </font>
    <font>
      <b/>
      <sz val="20"/>
      <color indexed="18"/>
      <name val="Arial"/>
      <family val="2"/>
    </font>
    <font>
      <b/>
      <sz val="16"/>
      <color indexed="18"/>
      <name val="Arial"/>
      <family val="2"/>
    </font>
    <font>
      <b/>
      <sz val="10"/>
      <color indexed="18"/>
      <name val="Arial"/>
      <family val="2"/>
    </font>
    <font>
      <b/>
      <i/>
      <sz val="10"/>
      <color indexed="12"/>
      <name val="Arial"/>
      <family val="2"/>
    </font>
    <font>
      <sz val="1"/>
      <color indexed="8"/>
      <name val="Arial"/>
      <family val="2"/>
    </font>
    <font>
      <b/>
      <sz val="10"/>
      <color indexed="9"/>
      <name val="Arial"/>
      <family val="2"/>
    </font>
    <font>
      <b/>
      <sz val="10"/>
      <color indexed="8"/>
      <name val="Arial"/>
      <family val="2"/>
    </font>
    <font>
      <b/>
      <sz val="10"/>
      <color indexed="43"/>
      <name val="Arial"/>
      <family val="2"/>
    </font>
    <font>
      <b/>
      <sz val="11"/>
      <color indexed="12"/>
      <name val="Arial"/>
      <family val="2"/>
    </font>
    <font>
      <b/>
      <sz val="12"/>
      <color indexed="18"/>
      <name val="Arial"/>
      <family val="2"/>
    </font>
    <font>
      <b/>
      <i/>
      <sz val="18"/>
      <color indexed="9"/>
      <name val="Arial"/>
      <family val="2"/>
    </font>
    <font>
      <b/>
      <i/>
      <sz val="9"/>
      <name val="Arial"/>
      <family val="2"/>
    </font>
    <font>
      <b/>
      <i/>
      <sz val="18"/>
      <color indexed="10"/>
      <name val="Arial"/>
      <family val="2"/>
    </font>
    <font>
      <i/>
      <sz val="14"/>
      <color indexed="18"/>
      <name val="Arial"/>
      <family val="2"/>
    </font>
    <font>
      <b/>
      <i/>
      <sz val="14"/>
      <color indexed="18"/>
      <name val="Arial"/>
      <family val="2"/>
    </font>
    <font>
      <b/>
      <i/>
      <sz val="14"/>
      <name val="Arial"/>
      <family val="2"/>
    </font>
    <font>
      <b/>
      <sz val="12"/>
      <name val="Arial"/>
      <family val="2"/>
    </font>
    <font>
      <b/>
      <sz val="12"/>
      <color indexed="43"/>
      <name val="Arial"/>
      <family val="2"/>
    </font>
    <font>
      <b/>
      <sz val="24"/>
      <color indexed="18"/>
      <name val="Arial"/>
      <family val="2"/>
    </font>
    <font>
      <b/>
      <i/>
      <sz val="10"/>
      <color indexed="13"/>
      <name val="Arial"/>
      <family val="2"/>
    </font>
    <font>
      <b/>
      <sz val="10"/>
      <color indexed="13"/>
      <name val="Arial"/>
      <family val="2"/>
    </font>
    <font>
      <b/>
      <sz val="14"/>
      <name val="Arial"/>
      <family val="2"/>
    </font>
    <font>
      <b/>
      <i/>
      <sz val="11"/>
      <name val="Arial"/>
      <family val="2"/>
    </font>
    <font>
      <sz val="11"/>
      <name val="Arial"/>
      <family val="2"/>
    </font>
    <font>
      <sz val="14"/>
      <name val="Arial Black"/>
      <family val="2"/>
    </font>
    <font>
      <sz val="10"/>
      <color indexed="9"/>
      <name val="Arial Black"/>
      <family val="2"/>
    </font>
    <font>
      <b/>
      <sz val="16"/>
      <color indexed="9"/>
      <name val="Arial Black"/>
      <family val="2"/>
    </font>
    <font>
      <sz val="14"/>
      <color indexed="9"/>
      <name val="Arial Black"/>
      <family val="2"/>
    </font>
    <font>
      <sz val="10"/>
      <color indexed="12"/>
      <name val="Arial"/>
      <family val="2"/>
    </font>
    <font>
      <b/>
      <u/>
      <sz val="12"/>
      <name val="Arial"/>
      <family val="2"/>
    </font>
    <font>
      <b/>
      <sz val="12"/>
      <color indexed="13"/>
      <name val="Arial"/>
      <family val="2"/>
    </font>
    <font>
      <b/>
      <sz val="10"/>
      <color indexed="13"/>
      <name val="Arial"/>
      <family val="2"/>
    </font>
    <font>
      <b/>
      <sz val="18"/>
      <color indexed="18"/>
      <name val="Arial"/>
      <family val="2"/>
    </font>
    <font>
      <b/>
      <sz val="16"/>
      <name val="Arial"/>
      <family val="2"/>
    </font>
    <font>
      <b/>
      <i/>
      <sz val="10"/>
      <color indexed="18"/>
      <name val="Arial"/>
      <family val="2"/>
    </font>
    <font>
      <sz val="10"/>
      <color indexed="10"/>
      <name val="Arial"/>
      <family val="2"/>
    </font>
    <font>
      <b/>
      <i/>
      <sz val="26"/>
      <color indexed="10"/>
      <name val="Arial"/>
      <family val="2"/>
    </font>
    <font>
      <b/>
      <i/>
      <sz val="10"/>
      <color indexed="18"/>
      <name val="Arial"/>
      <family val="2"/>
    </font>
    <font>
      <b/>
      <sz val="10"/>
      <color indexed="18"/>
      <name val="Arial"/>
      <family val="2"/>
    </font>
    <font>
      <sz val="10"/>
      <color indexed="18"/>
      <name val="Arial"/>
      <family val="2"/>
    </font>
    <font>
      <b/>
      <i/>
      <sz val="12"/>
      <color indexed="12"/>
      <name val="Arial"/>
      <family val="2"/>
    </font>
    <font>
      <i/>
      <sz val="12"/>
      <name val="Arial"/>
      <family val="2"/>
    </font>
    <font>
      <b/>
      <i/>
      <sz val="12"/>
      <color indexed="18"/>
      <name val="Arial"/>
      <family val="2"/>
    </font>
    <font>
      <i/>
      <sz val="10"/>
      <color indexed="18"/>
      <name val="Arial"/>
      <family val="2"/>
    </font>
    <font>
      <sz val="16"/>
      <name val="Arial"/>
      <family val="2"/>
    </font>
    <font>
      <b/>
      <i/>
      <sz val="10"/>
      <color indexed="16"/>
      <name val="Arial"/>
      <family val="2"/>
    </font>
    <font>
      <sz val="10"/>
      <color indexed="44"/>
      <name val="Arial"/>
      <family val="2"/>
    </font>
    <font>
      <b/>
      <sz val="10"/>
      <color indexed="12"/>
      <name val="Arial"/>
      <family val="2"/>
    </font>
    <font>
      <b/>
      <sz val="10"/>
      <color indexed="16"/>
      <name val="Arial"/>
      <family val="2"/>
    </font>
    <font>
      <b/>
      <sz val="11"/>
      <color indexed="8"/>
      <name val="Arial"/>
      <family val="2"/>
    </font>
    <font>
      <b/>
      <sz val="9"/>
      <color indexed="16"/>
      <name val="Arial"/>
      <family val="2"/>
    </font>
    <font>
      <b/>
      <sz val="11"/>
      <color indexed="16"/>
      <name val="Arial"/>
      <family val="2"/>
    </font>
    <font>
      <b/>
      <sz val="10"/>
      <color indexed="8"/>
      <name val="Arial"/>
      <family val="2"/>
    </font>
    <font>
      <b/>
      <sz val="12"/>
      <color indexed="16"/>
      <name val="Arial"/>
      <family val="2"/>
    </font>
    <font>
      <b/>
      <sz val="12"/>
      <color indexed="8"/>
      <name val="Arial"/>
      <family val="2"/>
    </font>
    <font>
      <sz val="8"/>
      <name val="Arial"/>
      <family val="2"/>
    </font>
    <font>
      <sz val="12"/>
      <color indexed="12"/>
      <name val="Arial"/>
      <family val="2"/>
    </font>
  </fonts>
  <fills count="17">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60"/>
        <bgColor indexed="64"/>
      </patternFill>
    </fill>
    <fill>
      <patternFill patternType="solid">
        <fgColor indexed="48"/>
        <bgColor indexed="64"/>
      </patternFill>
    </fill>
    <fill>
      <patternFill patternType="solid">
        <fgColor indexed="10"/>
        <bgColor indexed="64"/>
      </patternFill>
    </fill>
    <fill>
      <patternFill patternType="solid">
        <fgColor indexed="42"/>
        <bgColor indexed="64"/>
      </patternFill>
    </fill>
    <fill>
      <patternFill patternType="solid">
        <fgColor indexed="29"/>
        <bgColor indexed="64"/>
      </patternFill>
    </fill>
    <fill>
      <patternFill patternType="solid">
        <fgColor indexed="27"/>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47"/>
      </top>
      <bottom style="medium">
        <color indexed="64"/>
      </bottom>
      <diagonal/>
    </border>
    <border>
      <left/>
      <right style="medium">
        <color indexed="64"/>
      </right>
      <top style="thin">
        <color indexed="47"/>
      </top>
      <bottom style="medium">
        <color indexed="64"/>
      </bottom>
      <diagonal/>
    </border>
    <border>
      <left style="medium">
        <color indexed="64"/>
      </left>
      <right/>
      <top/>
      <bottom/>
      <diagonal/>
    </border>
    <border>
      <left/>
      <right style="medium">
        <color indexed="64"/>
      </right>
      <top/>
      <bottom/>
      <diagonal/>
    </border>
    <border>
      <left/>
      <right style="medium">
        <color indexed="48"/>
      </right>
      <top/>
      <bottom/>
      <diagonal/>
    </border>
    <border>
      <left/>
      <right style="medium">
        <color indexed="48"/>
      </right>
      <top/>
      <bottom style="medium">
        <color indexed="64"/>
      </bottom>
      <diagonal/>
    </border>
    <border>
      <left/>
      <right style="mediumDashed">
        <color indexed="23"/>
      </right>
      <top/>
      <bottom/>
      <diagonal/>
    </border>
    <border>
      <left style="mediumDashed">
        <color indexed="23"/>
      </left>
      <right/>
      <top/>
      <bottom/>
      <diagonal/>
    </border>
    <border>
      <left style="thin">
        <color indexed="47"/>
      </left>
      <right style="thin">
        <color indexed="64"/>
      </right>
      <top/>
      <bottom/>
      <diagonal/>
    </border>
    <border>
      <left style="thin">
        <color indexed="47"/>
      </left>
      <right style="thin">
        <color indexed="64"/>
      </right>
      <top style="thin">
        <color indexed="47"/>
      </top>
      <bottom style="medium">
        <color indexed="64"/>
      </bottom>
      <diagonal/>
    </border>
    <border>
      <left/>
      <right style="thick">
        <color indexed="23"/>
      </right>
      <top/>
      <bottom/>
      <diagonal/>
    </border>
    <border>
      <left style="thick">
        <color indexed="23"/>
      </left>
      <right/>
      <top/>
      <bottom/>
      <diagonal/>
    </border>
    <border>
      <left style="medium">
        <color indexed="64"/>
      </left>
      <right/>
      <top style="medium">
        <color indexed="64"/>
      </top>
      <bottom style="thin">
        <color indexed="47"/>
      </bottom>
      <diagonal/>
    </border>
    <border>
      <left style="thin">
        <color indexed="47"/>
      </left>
      <right style="thin">
        <color indexed="64"/>
      </right>
      <top style="medium">
        <color indexed="64"/>
      </top>
      <bottom style="thin">
        <color indexed="47"/>
      </bottom>
      <diagonal/>
    </border>
    <border>
      <left/>
      <right/>
      <top style="medium">
        <color indexed="64"/>
      </top>
      <bottom/>
      <diagonal/>
    </border>
    <border>
      <left/>
      <right style="medium">
        <color indexed="48"/>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47"/>
      </bottom>
      <diagonal/>
    </border>
    <border>
      <left style="thin">
        <color indexed="64"/>
      </left>
      <right style="thin">
        <color indexed="47"/>
      </right>
      <top style="medium">
        <color indexed="64"/>
      </top>
      <bottom style="thin">
        <color indexed="47"/>
      </bottom>
      <diagonal/>
    </border>
    <border>
      <left style="thin">
        <color indexed="64"/>
      </left>
      <right style="thin">
        <color indexed="47"/>
      </right>
      <top/>
      <bottom/>
      <diagonal/>
    </border>
    <border>
      <left style="thin">
        <color indexed="64"/>
      </left>
      <right style="thin">
        <color indexed="47"/>
      </right>
      <top style="thin">
        <color indexed="47"/>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ck">
        <color indexed="16"/>
      </left>
      <right style="thick">
        <color indexed="16"/>
      </right>
      <top style="thick">
        <color indexed="16"/>
      </top>
      <bottom style="thick">
        <color indexed="16"/>
      </bottom>
      <diagonal/>
    </border>
    <border>
      <left style="double">
        <color indexed="48"/>
      </left>
      <right style="mediumDashed">
        <color indexed="23"/>
      </right>
      <top/>
      <bottom style="double">
        <color indexed="48"/>
      </bottom>
      <diagonal/>
    </border>
    <border>
      <left style="mediumDashed">
        <color indexed="23"/>
      </left>
      <right style="mediumDashed">
        <color indexed="23"/>
      </right>
      <top/>
      <bottom style="double">
        <color indexed="48"/>
      </bottom>
      <diagonal/>
    </border>
    <border>
      <left style="double">
        <color indexed="48"/>
      </left>
      <right/>
      <top/>
      <bottom style="double">
        <color indexed="48"/>
      </bottom>
      <diagonal/>
    </border>
    <border>
      <left/>
      <right/>
      <top/>
      <bottom style="double">
        <color indexed="48"/>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10"/>
      </left>
      <right/>
      <top style="medium">
        <color indexed="64"/>
      </top>
      <bottom/>
      <diagonal/>
    </border>
    <border>
      <left style="thin">
        <color indexed="10"/>
      </left>
      <right/>
      <top/>
      <bottom/>
      <diagonal/>
    </border>
    <border>
      <left style="thin">
        <color indexed="10"/>
      </left>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4" fillId="0" borderId="0"/>
  </cellStyleXfs>
  <cellXfs count="270">
    <xf numFmtId="0" fontId="0" fillId="0" borderId="0" xfId="0"/>
    <xf numFmtId="49" fontId="1" fillId="2" borderId="0" xfId="0" applyNumberFormat="1" applyFont="1" applyFill="1" applyBorder="1" applyAlignment="1" applyProtection="1">
      <alignment horizontal="center" vertical="center"/>
    </xf>
    <xf numFmtId="0" fontId="1" fillId="2" borderId="1" xfId="0" applyNumberFormat="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0" fillId="2" borderId="0" xfId="0" applyFill="1" applyBorder="1" applyAlignment="1" applyProtection="1">
      <alignment horizontal="center"/>
    </xf>
    <xf numFmtId="49" fontId="1" fillId="2" borderId="0"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xf>
    <xf numFmtId="0" fontId="4" fillId="2" borderId="0" xfId="0" applyFont="1" applyFill="1" applyBorder="1" applyAlignment="1" applyProtection="1">
      <alignment horizontal="center"/>
    </xf>
    <xf numFmtId="0" fontId="5" fillId="2" borderId="0" xfId="0" applyFont="1" applyFill="1" applyAlignment="1" applyProtection="1">
      <alignment horizontal="center"/>
    </xf>
    <xf numFmtId="0" fontId="0" fillId="2" borderId="0" xfId="0" applyFill="1" applyProtection="1"/>
    <xf numFmtId="49" fontId="1" fillId="3" borderId="0" xfId="0" applyNumberFormat="1" applyFont="1" applyFill="1" applyBorder="1" applyAlignment="1" applyProtection="1">
      <alignment horizontal="center" vertical="center"/>
    </xf>
    <xf numFmtId="0" fontId="0" fillId="3" borderId="0" xfId="0" applyFill="1" applyProtection="1"/>
    <xf numFmtId="0" fontId="6" fillId="4" borderId="0" xfId="0" applyFont="1" applyFill="1" applyAlignment="1" applyProtection="1">
      <alignment horizontal="center"/>
      <protection locked="0"/>
    </xf>
    <xf numFmtId="49" fontId="1" fillId="3" borderId="2" xfId="0" applyNumberFormat="1" applyFont="1" applyFill="1" applyBorder="1" applyAlignment="1" applyProtection="1">
      <alignment horizontal="center" vertical="center"/>
      <protection locked="0"/>
    </xf>
    <xf numFmtId="0" fontId="0" fillId="3" borderId="3" xfId="0" applyFill="1" applyBorder="1" applyProtection="1"/>
    <xf numFmtId="49" fontId="0" fillId="3" borderId="0" xfId="0" applyNumberFormat="1" applyFill="1" applyProtection="1"/>
    <xf numFmtId="0" fontId="1" fillId="3" borderId="4" xfId="0" applyNumberFormat="1" applyFont="1" applyFill="1" applyBorder="1" applyAlignment="1" applyProtection="1">
      <alignment horizontal="left" vertical="center"/>
    </xf>
    <xf numFmtId="0" fontId="1" fillId="3" borderId="4" xfId="0" applyNumberFormat="1" applyFont="1" applyFill="1" applyBorder="1" applyAlignment="1" applyProtection="1">
      <alignment horizontal="center" vertical="center"/>
    </xf>
    <xf numFmtId="0" fontId="1" fillId="3" borderId="2" xfId="0" applyNumberFormat="1" applyFont="1" applyFill="1" applyBorder="1" applyAlignment="1" applyProtection="1">
      <alignment horizontal="center" vertical="center"/>
      <protection locked="0"/>
    </xf>
    <xf numFmtId="0" fontId="5" fillId="3" borderId="0" xfId="0" applyFont="1" applyFill="1" applyAlignment="1" applyProtection="1">
      <alignment horizontal="center"/>
      <protection locked="0"/>
    </xf>
    <xf numFmtId="0" fontId="9" fillId="3" borderId="0" xfId="0" applyFont="1" applyFill="1" applyBorder="1" applyAlignment="1">
      <alignment horizontal="center"/>
    </xf>
    <xf numFmtId="0" fontId="10" fillId="3" borderId="0" xfId="0" applyFont="1" applyFill="1" applyBorder="1" applyAlignment="1">
      <alignment horizontal="center"/>
    </xf>
    <xf numFmtId="0" fontId="11" fillId="3" borderId="0" xfId="0" applyFont="1" applyFill="1" applyBorder="1" applyAlignment="1">
      <alignment horizontal="right"/>
    </xf>
    <xf numFmtId="0" fontId="11" fillId="3" borderId="0" xfId="0" applyFont="1" applyFill="1" applyBorder="1" applyAlignment="1" applyProtection="1">
      <alignment horizontal="center"/>
      <protection hidden="1"/>
    </xf>
    <xf numFmtId="0" fontId="0" fillId="3" borderId="0" xfId="0" applyFill="1"/>
    <xf numFmtId="0" fontId="0" fillId="3" borderId="0" xfId="0" applyFill="1" applyBorder="1" applyAlignment="1">
      <alignment horizontal="center"/>
    </xf>
    <xf numFmtId="0" fontId="12" fillId="3" borderId="0" xfId="0" applyFont="1" applyFill="1" applyProtection="1">
      <protection hidden="1"/>
    </xf>
    <xf numFmtId="0" fontId="5" fillId="2" borderId="1" xfId="0" applyFont="1" applyFill="1" applyBorder="1" applyAlignment="1" applyProtection="1">
      <alignment horizontal="center"/>
      <protection locked="0"/>
    </xf>
    <xf numFmtId="0" fontId="5" fillId="2" borderId="0" xfId="0" applyFont="1" applyFill="1" applyBorder="1" applyAlignment="1">
      <alignment horizontal="center"/>
    </xf>
    <xf numFmtId="0" fontId="0" fillId="2" borderId="0" xfId="0" applyFill="1"/>
    <xf numFmtId="0" fontId="5" fillId="2" borderId="4" xfId="0" applyFont="1" applyFill="1" applyBorder="1" applyAlignment="1" applyProtection="1">
      <alignment horizontal="center"/>
      <protection locked="0"/>
    </xf>
    <xf numFmtId="0" fontId="0" fillId="2" borderId="0" xfId="0" applyFill="1" applyBorder="1" applyAlignment="1">
      <alignment horizontal="center"/>
    </xf>
    <xf numFmtId="0" fontId="13" fillId="2" borderId="0" xfId="0" applyFont="1" applyFill="1" applyAlignment="1">
      <alignment horizontal="center"/>
    </xf>
    <xf numFmtId="0" fontId="13" fillId="2" borderId="0" xfId="0" applyFont="1" applyFill="1"/>
    <xf numFmtId="0" fontId="0" fillId="2" borderId="0" xfId="0" applyFill="1" applyBorder="1"/>
    <xf numFmtId="0" fontId="2" fillId="2" borderId="0" xfId="0" applyFont="1" applyFill="1" applyBorder="1" applyAlignment="1">
      <alignment horizontal="left"/>
    </xf>
    <xf numFmtId="0" fontId="14" fillId="2" borderId="5" xfId="0" applyFont="1" applyFill="1" applyBorder="1" applyAlignment="1" applyProtection="1">
      <alignment horizontal="center"/>
    </xf>
    <xf numFmtId="0" fontId="14" fillId="2" borderId="0" xfId="0" applyFont="1" applyFill="1" applyAlignment="1" applyProtection="1">
      <alignment horizontal="center"/>
      <protection locked="0"/>
    </xf>
    <xf numFmtId="0" fontId="13" fillId="2" borderId="0" xfId="0" applyFont="1" applyFill="1" applyBorder="1" applyAlignment="1" applyProtection="1">
      <alignment horizontal="center"/>
    </xf>
    <xf numFmtId="0" fontId="0" fillId="5" borderId="0" xfId="0" applyFill="1"/>
    <xf numFmtId="0" fontId="8" fillId="2" borderId="0" xfId="0" applyFont="1" applyFill="1" applyBorder="1" applyAlignment="1">
      <alignment horizontal="right"/>
    </xf>
    <xf numFmtId="0" fontId="0" fillId="6" borderId="6" xfId="0" applyFill="1" applyBorder="1" applyAlignment="1">
      <alignment horizontal="center"/>
    </xf>
    <xf numFmtId="0" fontId="8" fillId="2" borderId="0" xfId="0" applyFont="1" applyFill="1" applyBorder="1" applyAlignment="1">
      <alignment horizontal="center"/>
    </xf>
    <xf numFmtId="0" fontId="2" fillId="2" borderId="0" xfId="0" applyFont="1" applyFill="1" applyBorder="1" applyAlignment="1">
      <alignment horizontal="center" vertical="top" textRotation="255"/>
    </xf>
    <xf numFmtId="0" fontId="21" fillId="7" borderId="7" xfId="0" applyFont="1" applyFill="1" applyBorder="1" applyAlignment="1">
      <alignment horizontal="center"/>
    </xf>
    <xf numFmtId="0" fontId="0" fillId="7" borderId="7" xfId="0" applyFill="1" applyBorder="1" applyAlignment="1">
      <alignment horizontal="center"/>
    </xf>
    <xf numFmtId="0" fontId="22" fillId="7" borderId="7" xfId="0" applyNumberFormat="1" applyFont="1" applyFill="1" applyBorder="1" applyAlignment="1">
      <alignment horizontal="center"/>
    </xf>
    <xf numFmtId="0" fontId="22" fillId="7" borderId="7" xfId="0" applyNumberFormat="1" applyFont="1" applyFill="1" applyBorder="1" applyAlignment="1" applyProtection="1">
      <alignment horizontal="center"/>
      <protection hidden="1"/>
    </xf>
    <xf numFmtId="1" fontId="23" fillId="7" borderId="2" xfId="0" applyNumberFormat="1" applyFont="1" applyFill="1" applyBorder="1" applyAlignment="1" applyProtection="1">
      <alignment horizontal="center"/>
      <protection hidden="1"/>
    </xf>
    <xf numFmtId="1" fontId="21" fillId="7" borderId="8" xfId="0" applyNumberFormat="1" applyFont="1" applyFill="1" applyBorder="1" applyAlignment="1" applyProtection="1">
      <alignment horizontal="center"/>
      <protection hidden="1"/>
    </xf>
    <xf numFmtId="0" fontId="5" fillId="5" borderId="0" xfId="0" applyFont="1" applyFill="1" applyAlignment="1">
      <alignment horizontal="center"/>
    </xf>
    <xf numFmtId="164" fontId="0" fillId="5" borderId="0" xfId="0" applyNumberFormat="1" applyFill="1"/>
    <xf numFmtId="0" fontId="24" fillId="5" borderId="0" xfId="0" applyNumberFormat="1" applyFont="1" applyFill="1" applyAlignment="1" applyProtection="1">
      <alignment horizontal="center"/>
      <protection hidden="1"/>
    </xf>
    <xf numFmtId="0" fontId="0" fillId="5" borderId="0" xfId="0" applyFill="1" applyProtection="1">
      <protection hidden="1"/>
    </xf>
    <xf numFmtId="0" fontId="25" fillId="5" borderId="0" xfId="0" applyFont="1" applyFill="1"/>
    <xf numFmtId="0" fontId="5" fillId="8" borderId="9" xfId="0" applyNumberFormat="1" applyFont="1" applyFill="1" applyBorder="1" applyAlignment="1">
      <alignment horizontal="center"/>
    </xf>
    <xf numFmtId="0" fontId="19" fillId="8" borderId="10" xfId="0" applyNumberFormat="1" applyFont="1" applyFill="1" applyBorder="1" applyAlignment="1">
      <alignment horizontal="center"/>
    </xf>
    <xf numFmtId="0" fontId="20" fillId="8" borderId="11" xfId="0" applyNumberFormat="1" applyFont="1" applyFill="1" applyBorder="1" applyAlignment="1">
      <alignment horizontal="center" vertical="center"/>
    </xf>
    <xf numFmtId="0" fontId="1" fillId="8" borderId="2" xfId="0" applyNumberFormat="1" applyFont="1" applyFill="1" applyBorder="1" applyAlignment="1" applyProtection="1">
      <alignment horizontal="center" vertical="center"/>
    </xf>
    <xf numFmtId="1" fontId="21" fillId="7" borderId="8" xfId="0" applyNumberFormat="1" applyFont="1" applyFill="1" applyBorder="1" applyAlignment="1">
      <alignment horizontal="center"/>
    </xf>
    <xf numFmtId="0" fontId="0" fillId="5" borderId="0" xfId="0" applyFill="1" applyAlignment="1">
      <alignment horizontal="center"/>
    </xf>
    <xf numFmtId="0" fontId="5" fillId="9" borderId="9" xfId="0" applyNumberFormat="1" applyFont="1" applyFill="1" applyBorder="1" applyAlignment="1">
      <alignment horizontal="center"/>
    </xf>
    <xf numFmtId="0" fontId="19" fillId="9" borderId="10" xfId="0" applyNumberFormat="1" applyFont="1" applyFill="1" applyBorder="1" applyAlignment="1">
      <alignment horizontal="center"/>
    </xf>
    <xf numFmtId="0" fontId="20" fillId="9" borderId="11" xfId="0" applyNumberFormat="1" applyFont="1" applyFill="1" applyBorder="1" applyAlignment="1">
      <alignment horizontal="center" vertical="center"/>
    </xf>
    <xf numFmtId="0" fontId="1" fillId="9" borderId="2" xfId="0" applyNumberFormat="1" applyFont="1" applyFill="1" applyBorder="1" applyAlignment="1" applyProtection="1">
      <alignment horizontal="center" vertical="center"/>
    </xf>
    <xf numFmtId="0" fontId="5" fillId="3" borderId="9" xfId="0" applyNumberFormat="1" applyFont="1" applyFill="1" applyBorder="1" applyAlignment="1">
      <alignment horizontal="center"/>
    </xf>
    <xf numFmtId="0" fontId="20" fillId="3" borderId="11" xfId="0" applyNumberFormat="1" applyFont="1" applyFill="1" applyBorder="1" applyAlignment="1">
      <alignment horizontal="center" vertical="center"/>
    </xf>
    <xf numFmtId="0" fontId="1" fillId="3" borderId="2" xfId="0" applyNumberFormat="1" applyFont="1" applyFill="1" applyBorder="1" applyAlignment="1" applyProtection="1">
      <alignment horizontal="center" vertical="center"/>
    </xf>
    <xf numFmtId="0" fontId="0" fillId="10" borderId="0" xfId="0" applyFill="1"/>
    <xf numFmtId="0" fontId="5" fillId="8" borderId="12" xfId="0" applyNumberFormat="1" applyFont="1" applyFill="1" applyBorder="1" applyAlignment="1">
      <alignment horizontal="center"/>
    </xf>
    <xf numFmtId="0" fontId="7" fillId="8" borderId="13" xfId="0" applyNumberFormat="1" applyFont="1" applyFill="1" applyBorder="1" applyAlignment="1" applyProtection="1">
      <alignment horizontal="center" vertical="center"/>
      <protection locked="0"/>
    </xf>
    <xf numFmtId="0" fontId="5" fillId="9" borderId="12" xfId="0" applyNumberFormat="1" applyFont="1" applyFill="1" applyBorder="1" applyAlignment="1">
      <alignment horizontal="center"/>
    </xf>
    <xf numFmtId="0" fontId="7" fillId="9" borderId="13" xfId="0" applyNumberFormat="1" applyFont="1" applyFill="1" applyBorder="1" applyAlignment="1" applyProtection="1">
      <alignment horizontal="center" vertical="center"/>
      <protection locked="0"/>
    </xf>
    <xf numFmtId="0" fontId="19" fillId="3" borderId="10" xfId="0" applyNumberFormat="1" applyFont="1" applyFill="1" applyBorder="1" applyAlignment="1">
      <alignment horizontal="center"/>
    </xf>
    <xf numFmtId="0" fontId="5" fillId="3" borderId="12" xfId="0" applyNumberFormat="1" applyFont="1" applyFill="1" applyBorder="1" applyAlignment="1">
      <alignment horizontal="center"/>
    </xf>
    <xf numFmtId="0" fontId="7" fillId="3" borderId="13" xfId="0" applyNumberFormat="1" applyFont="1" applyFill="1" applyBorder="1" applyAlignment="1" applyProtection="1">
      <alignment horizontal="center" vertical="center"/>
      <protection locked="0"/>
    </xf>
    <xf numFmtId="0" fontId="17" fillId="2" borderId="0" xfId="0" applyFont="1" applyFill="1" applyBorder="1"/>
    <xf numFmtId="164" fontId="0" fillId="2" borderId="14" xfId="0" applyNumberFormat="1" applyFill="1" applyBorder="1"/>
    <xf numFmtId="0" fontId="18" fillId="2" borderId="0" xfId="0" applyFont="1" applyFill="1" applyBorder="1"/>
    <xf numFmtId="0" fontId="26" fillId="2" borderId="0" xfId="0" applyFont="1" applyFill="1" applyBorder="1" applyAlignment="1">
      <alignment horizontal="right"/>
    </xf>
    <xf numFmtId="49" fontId="0" fillId="2" borderId="0" xfId="0" applyNumberFormat="1" applyFill="1" applyBorder="1" applyAlignment="1">
      <alignment horizontal="center" vertical="center"/>
    </xf>
    <xf numFmtId="0" fontId="21" fillId="7" borderId="8" xfId="0" applyFont="1" applyFill="1" applyBorder="1" applyAlignment="1">
      <alignment horizontal="center"/>
    </xf>
    <xf numFmtId="0" fontId="9" fillId="2" borderId="0" xfId="0" applyFont="1" applyFill="1" applyBorder="1" applyAlignment="1">
      <alignment horizontal="right"/>
    </xf>
    <xf numFmtId="0" fontId="5" fillId="2" borderId="0" xfId="0" applyFont="1" applyFill="1" applyBorder="1" applyAlignment="1">
      <alignment horizontal="right"/>
    </xf>
    <xf numFmtId="0" fontId="34" fillId="2" borderId="0" xfId="0" applyFont="1" applyFill="1" applyBorder="1" applyAlignment="1">
      <alignment horizontal="right"/>
    </xf>
    <xf numFmtId="164" fontId="3" fillId="3" borderId="10" xfId="0" applyNumberFormat="1" applyFont="1" applyFill="1" applyBorder="1" applyAlignment="1">
      <alignment horizontal="center" wrapText="1"/>
    </xf>
    <xf numFmtId="164" fontId="3" fillId="9" borderId="10" xfId="0" applyNumberFormat="1" applyFont="1" applyFill="1" applyBorder="1" applyAlignment="1">
      <alignment horizontal="center" wrapText="1"/>
    </xf>
    <xf numFmtId="164" fontId="3" fillId="8" borderId="10" xfId="0" applyNumberFormat="1" applyFont="1" applyFill="1" applyBorder="1" applyAlignment="1">
      <alignment horizontal="center" wrapText="1"/>
    </xf>
    <xf numFmtId="49" fontId="36" fillId="3" borderId="2" xfId="0" applyNumberFormat="1" applyFont="1" applyFill="1" applyBorder="1" applyAlignment="1" applyProtection="1">
      <alignment horizontal="center" vertical="center"/>
      <protection locked="0"/>
    </xf>
    <xf numFmtId="0" fontId="5" fillId="3" borderId="0"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4" fillId="2" borderId="0" xfId="0" applyFont="1" applyFill="1" applyBorder="1" applyAlignment="1" applyProtection="1">
      <alignment horizontal="center"/>
    </xf>
    <xf numFmtId="0" fontId="0" fillId="10" borderId="0" xfId="0" applyFill="1" applyAlignment="1">
      <alignment vertical="center"/>
    </xf>
    <xf numFmtId="0" fontId="40" fillId="10" borderId="0" xfId="0" applyFont="1" applyFill="1"/>
    <xf numFmtId="0" fontId="0" fillId="11" borderId="15" xfId="0" applyFill="1" applyBorder="1"/>
    <xf numFmtId="0" fontId="0" fillId="11" borderId="16" xfId="0" applyFill="1" applyBorder="1"/>
    <xf numFmtId="164" fontId="0" fillId="5" borderId="0" xfId="0" applyNumberFormat="1" applyFill="1" applyProtection="1"/>
    <xf numFmtId="0" fontId="0" fillId="5" borderId="0" xfId="0" applyFill="1" applyProtection="1"/>
    <xf numFmtId="0" fontId="5" fillId="5" borderId="0" xfId="0" applyFont="1" applyFill="1" applyAlignment="1" applyProtection="1">
      <alignment horizontal="center"/>
    </xf>
    <xf numFmtId="0" fontId="42" fillId="12" borderId="14" xfId="0" applyFont="1" applyFill="1" applyBorder="1" applyAlignment="1"/>
    <xf numFmtId="0" fontId="0" fillId="10" borderId="0" xfId="0" applyFill="1" applyBorder="1"/>
    <xf numFmtId="0" fontId="41" fillId="0" borderId="14" xfId="0" applyFont="1" applyFill="1" applyBorder="1" applyAlignment="1">
      <alignment horizontal="center"/>
    </xf>
    <xf numFmtId="0" fontId="0" fillId="0" borderId="14" xfId="0" applyFill="1" applyBorder="1" applyAlignment="1"/>
    <xf numFmtId="0" fontId="0" fillId="0" borderId="0" xfId="0" applyFill="1" applyBorder="1" applyAlignment="1">
      <alignment vertical="center"/>
    </xf>
    <xf numFmtId="0" fontId="38" fillId="0" borderId="0" xfId="0" applyFont="1" applyFill="1" applyBorder="1" applyAlignment="1">
      <alignment horizontal="left" vertical="center"/>
    </xf>
    <xf numFmtId="0" fontId="38" fillId="0" borderId="0" xfId="0" applyFont="1" applyFill="1" applyBorder="1" applyAlignment="1">
      <alignment horizontal="right" vertical="center"/>
    </xf>
    <xf numFmtId="0" fontId="33" fillId="0" borderId="0" xfId="0" applyFont="1" applyFill="1" applyBorder="1" applyAlignment="1">
      <alignment horizontal="center" vertical="center"/>
    </xf>
    <xf numFmtId="0" fontId="5" fillId="0" borderId="0" xfId="0" applyFont="1" applyFill="1" applyBorder="1" applyAlignment="1"/>
    <xf numFmtId="0" fontId="0" fillId="0" borderId="0" xfId="0" applyFill="1" applyBorder="1" applyAlignment="1"/>
    <xf numFmtId="0" fontId="0" fillId="0" borderId="0" xfId="0" applyFill="1" applyBorder="1"/>
    <xf numFmtId="0" fontId="1" fillId="0" borderId="0" xfId="0" applyFont="1" applyFill="1" applyBorder="1" applyAlignment="1">
      <alignment horizontal="center"/>
    </xf>
    <xf numFmtId="0" fontId="5" fillId="0" borderId="0" xfId="0" applyFont="1" applyFill="1" applyBorder="1"/>
    <xf numFmtId="0" fontId="32" fillId="0" borderId="0" xfId="0" applyFont="1" applyFill="1" applyBorder="1" applyAlignment="1">
      <alignment horizontal="center"/>
    </xf>
    <xf numFmtId="0" fontId="0" fillId="0" borderId="0" xfId="0" applyFill="1" applyAlignment="1"/>
    <xf numFmtId="0" fontId="16" fillId="0" borderId="0" xfId="0" applyFont="1" applyFill="1" applyBorder="1"/>
    <xf numFmtId="0" fontId="40" fillId="0" borderId="0" xfId="0" applyFont="1" applyFill="1" applyBorder="1"/>
    <xf numFmtId="0" fontId="39" fillId="0" borderId="0" xfId="0" applyFont="1" applyFill="1" applyBorder="1" applyAlignment="1">
      <alignment horizontal="left"/>
    </xf>
    <xf numFmtId="0" fontId="16" fillId="0" borderId="0" xfId="0" applyFont="1" applyFill="1" applyAlignment="1"/>
    <xf numFmtId="0" fontId="0" fillId="11" borderId="17" xfId="0" applyFill="1" applyBorder="1"/>
    <xf numFmtId="0" fontId="42" fillId="12" borderId="0" xfId="0" applyFont="1" applyFill="1" applyBorder="1" applyAlignment="1"/>
    <xf numFmtId="0" fontId="41" fillId="0" borderId="0" xfId="0" applyFont="1" applyFill="1" applyBorder="1" applyAlignment="1">
      <alignment horizontal="center"/>
    </xf>
    <xf numFmtId="0" fontId="0" fillId="11" borderId="18" xfId="0" applyFill="1" applyBorder="1"/>
    <xf numFmtId="0" fontId="42" fillId="12" borderId="19" xfId="0" applyFont="1" applyFill="1" applyBorder="1" applyAlignment="1"/>
    <xf numFmtId="0" fontId="42" fillId="12" borderId="20" xfId="0" applyFont="1" applyFill="1" applyBorder="1" applyAlignment="1"/>
    <xf numFmtId="0" fontId="0" fillId="10" borderId="21" xfId="0" applyFill="1" applyBorder="1" applyAlignment="1">
      <alignment vertical="center"/>
    </xf>
    <xf numFmtId="0" fontId="0" fillId="10" borderId="21" xfId="0" applyFill="1" applyBorder="1"/>
    <xf numFmtId="0" fontId="5" fillId="0" borderId="22" xfId="0" applyFont="1" applyFill="1" applyBorder="1"/>
    <xf numFmtId="0" fontId="16" fillId="0" borderId="22" xfId="0" applyFont="1" applyFill="1" applyBorder="1"/>
    <xf numFmtId="0" fontId="40" fillId="10" borderId="21" xfId="0" applyFont="1" applyFill="1" applyBorder="1"/>
    <xf numFmtId="0" fontId="0" fillId="11" borderId="23" xfId="0" applyFill="1" applyBorder="1"/>
    <xf numFmtId="0" fontId="0" fillId="11" borderId="24" xfId="0" applyFill="1" applyBorder="1"/>
    <xf numFmtId="0" fontId="0" fillId="10" borderId="22" xfId="0" applyFill="1" applyBorder="1"/>
    <xf numFmtId="0" fontId="0" fillId="0" borderId="21" xfId="0" applyFill="1" applyBorder="1"/>
    <xf numFmtId="0" fontId="0" fillId="0" borderId="21" xfId="0" applyFill="1" applyBorder="1" applyAlignment="1"/>
    <xf numFmtId="0" fontId="40" fillId="0" borderId="21" xfId="0" applyFont="1" applyFill="1" applyBorder="1"/>
    <xf numFmtId="0" fontId="40" fillId="10" borderId="22" xfId="0" applyFont="1" applyFill="1" applyBorder="1"/>
    <xf numFmtId="0" fontId="0" fillId="0" borderId="25" xfId="0" applyFill="1" applyBorder="1"/>
    <xf numFmtId="0" fontId="0" fillId="0" borderId="25" xfId="0" applyFill="1" applyBorder="1" applyAlignment="1"/>
    <xf numFmtId="0" fontId="46" fillId="0" borderId="21" xfId="0" applyFont="1" applyFill="1" applyBorder="1"/>
    <xf numFmtId="0" fontId="46" fillId="0" borderId="22" xfId="0" applyFont="1" applyFill="1" applyBorder="1" applyAlignment="1">
      <alignment vertical="center"/>
    </xf>
    <xf numFmtId="0" fontId="46" fillId="0" borderId="22" xfId="0" applyFont="1" applyFill="1" applyBorder="1"/>
    <xf numFmtId="0" fontId="5" fillId="0" borderId="26" xfId="0" applyFont="1" applyFill="1" applyBorder="1"/>
    <xf numFmtId="0" fontId="0" fillId="11" borderId="27" xfId="0" applyFill="1" applyBorder="1"/>
    <xf numFmtId="0" fontId="0" fillId="11" borderId="28" xfId="0" applyFill="1" applyBorder="1"/>
    <xf numFmtId="0" fontId="42" fillId="12" borderId="29" xfId="0" applyFont="1" applyFill="1" applyBorder="1" applyAlignment="1"/>
    <xf numFmtId="0" fontId="42" fillId="12" borderId="30" xfId="0" applyFont="1" applyFill="1" applyBorder="1" applyAlignment="1"/>
    <xf numFmtId="0" fontId="41" fillId="0" borderId="29" xfId="0" applyFont="1" applyFill="1" applyBorder="1" applyAlignment="1">
      <alignment horizontal="center"/>
    </xf>
    <xf numFmtId="0" fontId="0" fillId="0" borderId="29" xfId="0" applyFill="1" applyBorder="1" applyAlignment="1"/>
    <xf numFmtId="0" fontId="0" fillId="13" borderId="31" xfId="0" applyFill="1" applyBorder="1"/>
    <xf numFmtId="0" fontId="0" fillId="11" borderId="32" xfId="0" applyFill="1" applyBorder="1"/>
    <xf numFmtId="0" fontId="0" fillId="11" borderId="33" xfId="0" applyFill="1" applyBorder="1"/>
    <xf numFmtId="0" fontId="0" fillId="11" borderId="34" xfId="0" applyFill="1" applyBorder="1"/>
    <xf numFmtId="0" fontId="0" fillId="11" borderId="35" xfId="0" applyFill="1" applyBorder="1"/>
    <xf numFmtId="0" fontId="47" fillId="2" borderId="0" xfId="0" applyFont="1" applyFill="1" applyBorder="1" applyAlignment="1">
      <alignment horizontal="right"/>
    </xf>
    <xf numFmtId="0" fontId="17" fillId="2" borderId="0" xfId="0" applyFont="1" applyFill="1" applyBorder="1" applyProtection="1"/>
    <xf numFmtId="0" fontId="17" fillId="2" borderId="0" xfId="0" applyFont="1" applyFill="1" applyBorder="1" applyAlignment="1"/>
    <xf numFmtId="0" fontId="0" fillId="2" borderId="0" xfId="0" applyNumberFormat="1" applyFill="1" applyBorder="1"/>
    <xf numFmtId="0" fontId="18" fillId="2" borderId="0" xfId="0" applyFont="1" applyFill="1" applyBorder="1" applyAlignment="1">
      <alignment horizontal="left"/>
    </xf>
    <xf numFmtId="164" fontId="5" fillId="2" borderId="14" xfId="0" applyNumberFormat="1" applyFont="1" applyFill="1" applyBorder="1" applyProtection="1"/>
    <xf numFmtId="0" fontId="18" fillId="2" borderId="0" xfId="0" applyFont="1" applyFill="1" applyBorder="1" applyAlignment="1">
      <alignment horizontal="center"/>
    </xf>
    <xf numFmtId="164" fontId="48" fillId="2" borderId="14" xfId="0" applyNumberFormat="1" applyFont="1" applyFill="1" applyBorder="1" applyProtection="1"/>
    <xf numFmtId="0" fontId="2" fillId="2" borderId="3" xfId="0" applyFont="1" applyFill="1" applyBorder="1" applyAlignment="1">
      <alignment horizontal="center" vertical="top" textRotation="255"/>
    </xf>
    <xf numFmtId="0" fontId="8" fillId="2" borderId="3"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1" fontId="21" fillId="7" borderId="36" xfId="0" applyNumberFormat="1" applyFont="1" applyFill="1" applyBorder="1" applyAlignment="1">
      <alignment horizontal="center"/>
    </xf>
    <xf numFmtId="0" fontId="0" fillId="7" borderId="0" xfId="0" applyFill="1"/>
    <xf numFmtId="0" fontId="5" fillId="5" borderId="9" xfId="0" applyNumberFormat="1" applyFont="1" applyFill="1" applyBorder="1" applyAlignment="1">
      <alignment horizontal="center"/>
    </xf>
    <xf numFmtId="0" fontId="19" fillId="5" borderId="10" xfId="0" applyNumberFormat="1" applyFont="1" applyFill="1" applyBorder="1" applyAlignment="1">
      <alignment horizontal="center"/>
    </xf>
    <xf numFmtId="164" fontId="3" fillId="5" borderId="10" xfId="0" applyNumberFormat="1" applyFont="1" applyFill="1" applyBorder="1" applyAlignment="1">
      <alignment horizontal="center" wrapText="1"/>
    </xf>
    <xf numFmtId="164" fontId="5" fillId="5" borderId="12" xfId="0" applyNumberFormat="1" applyFont="1" applyFill="1" applyBorder="1" applyAlignment="1" applyProtection="1">
      <alignment horizontal="center"/>
    </xf>
    <xf numFmtId="0" fontId="50" fillId="2" borderId="0" xfId="0" applyFont="1" applyFill="1" applyBorder="1" applyAlignment="1">
      <alignment horizontal="left"/>
    </xf>
    <xf numFmtId="0" fontId="3" fillId="0" borderId="0" xfId="1" applyFont="1" applyAlignment="1">
      <alignment horizontal="center"/>
    </xf>
    <xf numFmtId="0" fontId="1" fillId="0" borderId="0" xfId="1" applyFont="1" applyAlignment="1">
      <alignment horizontal="center"/>
    </xf>
    <xf numFmtId="0" fontId="1" fillId="0" borderId="2" xfId="1" applyFont="1" applyFill="1" applyBorder="1" applyAlignment="1">
      <alignment horizontal="center"/>
    </xf>
    <xf numFmtId="0" fontId="51" fillId="2" borderId="37" xfId="1" applyFont="1" applyFill="1" applyBorder="1" applyAlignment="1">
      <alignment horizontal="right"/>
    </xf>
    <xf numFmtId="0" fontId="3" fillId="2" borderId="38" xfId="0" applyFont="1" applyFill="1" applyBorder="1" applyAlignment="1">
      <alignment horizontal="right"/>
    </xf>
    <xf numFmtId="0" fontId="1" fillId="0" borderId="36" xfId="1" applyFont="1" applyFill="1" applyBorder="1" applyAlignment="1">
      <alignment horizontal="center"/>
    </xf>
    <xf numFmtId="0" fontId="51" fillId="2" borderId="39" xfId="1" applyFont="1" applyFill="1" applyBorder="1" applyAlignment="1">
      <alignment horizontal="center"/>
    </xf>
    <xf numFmtId="0" fontId="3" fillId="3" borderId="0" xfId="1" applyFont="1" applyFill="1" applyAlignment="1">
      <alignment horizontal="center"/>
    </xf>
    <xf numFmtId="0" fontId="27" fillId="3" borderId="0" xfId="1" applyFont="1" applyFill="1" applyAlignment="1">
      <alignment horizontal="center"/>
    </xf>
    <xf numFmtId="0" fontId="1" fillId="3" borderId="0" xfId="1" applyFont="1" applyFill="1" applyAlignment="1">
      <alignment horizontal="center"/>
    </xf>
    <xf numFmtId="0" fontId="29" fillId="2" borderId="1" xfId="1" applyFont="1" applyFill="1" applyBorder="1" applyAlignment="1">
      <alignment horizontal="center"/>
    </xf>
    <xf numFmtId="0" fontId="56" fillId="3" borderId="0" xfId="1" applyFont="1" applyFill="1" applyAlignment="1">
      <alignment horizontal="right"/>
    </xf>
    <xf numFmtId="0" fontId="56" fillId="3" borderId="0" xfId="1" applyFont="1" applyFill="1" applyAlignment="1">
      <alignment horizontal="left"/>
    </xf>
    <xf numFmtId="0" fontId="20" fillId="5" borderId="40" xfId="0" applyNumberFormat="1" applyFont="1" applyFill="1" applyBorder="1" applyAlignment="1">
      <alignment horizontal="center" vertical="center"/>
    </xf>
    <xf numFmtId="0" fontId="1" fillId="5" borderId="2" xfId="0" applyNumberFormat="1" applyFont="1" applyFill="1" applyBorder="1" applyAlignment="1" applyProtection="1">
      <alignment horizontal="center" vertical="center"/>
    </xf>
    <xf numFmtId="1" fontId="7" fillId="5" borderId="41" xfId="0" applyNumberFormat="1" applyFont="1" applyFill="1" applyBorder="1" applyAlignment="1" applyProtection="1">
      <alignment horizontal="center" vertical="center"/>
    </xf>
    <xf numFmtId="0" fontId="20" fillId="5" borderId="7" xfId="0" applyNumberFormat="1" applyFont="1" applyFill="1" applyBorder="1" applyAlignment="1">
      <alignment horizontal="center" vertical="center"/>
    </xf>
    <xf numFmtId="1" fontId="7" fillId="5" borderId="6" xfId="0" applyNumberFormat="1" applyFont="1" applyFill="1" applyBorder="1" applyAlignment="1" applyProtection="1">
      <alignment horizontal="center" vertical="center"/>
    </xf>
    <xf numFmtId="0" fontId="3" fillId="14" borderId="0" xfId="1" applyFont="1" applyFill="1" applyAlignment="1">
      <alignment horizontal="center"/>
    </xf>
    <xf numFmtId="0" fontId="30" fillId="14" borderId="0" xfId="1" applyFont="1" applyFill="1" applyAlignment="1">
      <alignment horizontal="center"/>
    </xf>
    <xf numFmtId="0" fontId="31" fillId="14" borderId="0" xfId="1" applyFont="1" applyFill="1" applyAlignment="1">
      <alignment horizontal="center"/>
    </xf>
    <xf numFmtId="0" fontId="28" fillId="14" borderId="0" xfId="1" applyFont="1" applyFill="1" applyAlignment="1">
      <alignment horizontal="center"/>
    </xf>
    <xf numFmtId="0" fontId="57" fillId="14" borderId="0" xfId="1" applyFont="1" applyFill="1" applyAlignment="1">
      <alignment horizontal="right"/>
    </xf>
    <xf numFmtId="0" fontId="14" fillId="14" borderId="0" xfId="1" applyFont="1" applyFill="1" applyAlignment="1">
      <alignment horizontal="center"/>
    </xf>
    <xf numFmtId="0" fontId="51" fillId="14" borderId="0" xfId="1" applyFont="1" applyFill="1" applyAlignment="1">
      <alignment horizontal="center"/>
    </xf>
    <xf numFmtId="0" fontId="58" fillId="14" borderId="0" xfId="1" applyFont="1" applyFill="1" applyAlignment="1">
      <alignment horizontal="center"/>
    </xf>
    <xf numFmtId="0" fontId="59" fillId="14" borderId="0" xfId="1" applyFont="1" applyFill="1" applyAlignment="1">
      <alignment horizontal="left"/>
    </xf>
    <xf numFmtId="0" fontId="60" fillId="14" borderId="0" xfId="1" applyFont="1" applyFill="1" applyAlignment="1">
      <alignment horizontal="center"/>
    </xf>
    <xf numFmtId="0" fontId="37" fillId="2" borderId="0" xfId="0" applyFont="1" applyFill="1" applyBorder="1" applyAlignment="1" applyProtection="1">
      <alignment horizontal="left"/>
      <protection locked="0"/>
    </xf>
    <xf numFmtId="0" fontId="0" fillId="2" borderId="7" xfId="0" applyFill="1" applyBorder="1"/>
    <xf numFmtId="0" fontId="2" fillId="2" borderId="8" xfId="0" applyFont="1" applyFill="1" applyBorder="1" applyAlignment="1">
      <alignment horizontal="center"/>
    </xf>
    <xf numFmtId="0" fontId="0" fillId="2" borderId="36" xfId="0" applyFill="1" applyBorder="1"/>
    <xf numFmtId="0" fontId="61" fillId="12" borderId="29" xfId="0" applyFont="1" applyFill="1" applyBorder="1" applyAlignment="1"/>
    <xf numFmtId="0" fontId="61" fillId="12" borderId="0" xfId="0" applyFont="1" applyFill="1" applyBorder="1" applyAlignment="1"/>
    <xf numFmtId="0" fontId="61" fillId="12" borderId="14" xfId="0" applyFont="1" applyFill="1" applyBorder="1" applyAlignment="1"/>
    <xf numFmtId="0" fontId="16" fillId="3" borderId="22" xfId="0" applyFont="1" applyFill="1" applyBorder="1"/>
    <xf numFmtId="0" fontId="0" fillId="3" borderId="0" xfId="0" applyFill="1" applyBorder="1" applyAlignment="1"/>
    <xf numFmtId="0" fontId="16" fillId="3" borderId="0" xfId="0" applyFont="1" applyFill="1" applyBorder="1"/>
    <xf numFmtId="0" fontId="16" fillId="3" borderId="0" xfId="0" applyFont="1" applyFill="1" applyBorder="1" applyAlignment="1"/>
    <xf numFmtId="0" fontId="16" fillId="15" borderId="22" xfId="0" applyFont="1" applyFill="1" applyBorder="1"/>
    <xf numFmtId="0" fontId="0" fillId="15" borderId="0" xfId="0" applyFill="1" applyBorder="1" applyAlignment="1"/>
    <xf numFmtId="0" fontId="16" fillId="15" borderId="0" xfId="0" applyFont="1" applyFill="1" applyBorder="1"/>
    <xf numFmtId="0" fontId="16" fillId="15" borderId="0" xfId="0" applyFont="1" applyFill="1" applyBorder="1" applyAlignment="1"/>
    <xf numFmtId="0" fontId="62" fillId="14" borderId="0" xfId="1" applyFont="1" applyFill="1" applyAlignment="1">
      <alignment horizontal="left"/>
    </xf>
    <xf numFmtId="0" fontId="63" fillId="3" borderId="0" xfId="0" applyFont="1" applyFill="1"/>
    <xf numFmtId="0" fontId="62" fillId="3" borderId="0" xfId="1" applyFont="1" applyFill="1" applyAlignment="1">
      <alignment horizontal="left"/>
    </xf>
    <xf numFmtId="0" fontId="62" fillId="3" borderId="0" xfId="1" applyFont="1" applyFill="1" applyAlignment="1">
      <alignment horizontal="right"/>
    </xf>
    <xf numFmtId="165" fontId="14" fillId="8" borderId="42" xfId="0" applyNumberFormat="1" applyFont="1" applyFill="1" applyBorder="1" applyAlignment="1" applyProtection="1">
      <alignment horizontal="center" vertical="center"/>
      <protection locked="0"/>
    </xf>
    <xf numFmtId="165" fontId="14" fillId="8" borderId="2" xfId="0" applyNumberFormat="1" applyFont="1" applyFill="1" applyBorder="1" applyAlignment="1" applyProtection="1">
      <alignment horizontal="center" vertical="center"/>
      <protection locked="0"/>
    </xf>
    <xf numFmtId="165" fontId="14" fillId="3" borderId="42" xfId="0" applyNumberFormat="1" applyFont="1" applyFill="1" applyBorder="1" applyAlignment="1" applyProtection="1">
      <alignment horizontal="center" vertical="center"/>
      <protection locked="0"/>
    </xf>
    <xf numFmtId="165" fontId="14" fillId="3" borderId="2" xfId="0" applyNumberFormat="1" applyFont="1" applyFill="1" applyBorder="1" applyAlignment="1" applyProtection="1">
      <alignment horizontal="center" vertical="center"/>
      <protection locked="0"/>
    </xf>
    <xf numFmtId="165" fontId="72" fillId="5" borderId="40" xfId="0" applyNumberFormat="1" applyFont="1" applyFill="1" applyBorder="1" applyAlignment="1" applyProtection="1">
      <alignment horizontal="center" vertical="center"/>
      <protection locked="0"/>
    </xf>
    <xf numFmtId="165" fontId="72" fillId="5" borderId="7" xfId="0" applyNumberFormat="1" applyFont="1" applyFill="1" applyBorder="1" applyAlignment="1" applyProtection="1">
      <alignment horizontal="center" vertical="center"/>
      <protection locked="0"/>
    </xf>
    <xf numFmtId="165" fontId="72" fillId="9" borderId="42" xfId="0" applyNumberFormat="1" applyFont="1" applyFill="1" applyBorder="1" applyAlignment="1" applyProtection="1">
      <alignment horizontal="center" vertical="center"/>
      <protection locked="0"/>
    </xf>
    <xf numFmtId="165" fontId="72" fillId="9" borderId="2" xfId="0" applyNumberFormat="1" applyFont="1" applyFill="1" applyBorder="1" applyAlignment="1" applyProtection="1">
      <alignment horizontal="center" vertical="center"/>
      <protection locked="0"/>
    </xf>
    <xf numFmtId="165" fontId="14" fillId="9" borderId="42" xfId="0" applyNumberFormat="1" applyFont="1" applyFill="1" applyBorder="1" applyAlignment="1" applyProtection="1">
      <alignment horizontal="center" vertical="center"/>
      <protection locked="0"/>
    </xf>
    <xf numFmtId="165" fontId="14" fillId="9" borderId="2" xfId="0" applyNumberFormat="1" applyFont="1" applyFill="1" applyBorder="1" applyAlignment="1" applyProtection="1">
      <alignment horizontal="center" vertical="center"/>
      <protection locked="0"/>
    </xf>
    <xf numFmtId="165" fontId="14" fillId="5" borderId="43" xfId="0" applyNumberFormat="1" applyFont="1" applyFill="1" applyBorder="1" applyAlignment="1" applyProtection="1">
      <alignment horizontal="center" vertical="center"/>
      <protection locked="0"/>
    </xf>
    <xf numFmtId="165" fontId="14" fillId="5" borderId="2" xfId="0" applyNumberFormat="1" applyFont="1" applyFill="1" applyBorder="1" applyAlignment="1" applyProtection="1">
      <alignment horizontal="center" vertical="center"/>
      <protection locked="0"/>
    </xf>
    <xf numFmtId="165" fontId="14" fillId="5" borderId="40" xfId="0" applyNumberFormat="1" applyFont="1" applyFill="1" applyBorder="1" applyAlignment="1" applyProtection="1">
      <alignment horizontal="center" vertical="center"/>
      <protection locked="0"/>
    </xf>
    <xf numFmtId="165" fontId="14" fillId="5" borderId="7" xfId="0" applyNumberFormat="1" applyFont="1" applyFill="1" applyBorder="1" applyAlignment="1" applyProtection="1">
      <alignment horizontal="center" vertical="center"/>
      <protection locked="0"/>
    </xf>
    <xf numFmtId="49" fontId="36" fillId="3" borderId="37" xfId="0" applyNumberFormat="1" applyFont="1" applyFill="1" applyBorder="1" applyAlignment="1" applyProtection="1">
      <alignment horizontal="center" vertical="center"/>
      <protection locked="0"/>
    </xf>
    <xf numFmtId="0" fontId="73" fillId="2" borderId="0" xfId="0" applyFont="1" applyFill="1" applyBorder="1" applyAlignment="1">
      <alignment horizontal="center" vertical="center" textRotation="255"/>
    </xf>
    <xf numFmtId="0" fontId="35" fillId="2" borderId="0" xfId="0" applyFont="1" applyFill="1" applyBorder="1" applyAlignment="1">
      <alignment horizontal="center"/>
    </xf>
    <xf numFmtId="0" fontId="0" fillId="0" borderId="3" xfId="0" applyBorder="1" applyAlignment="1">
      <alignment horizontal="center"/>
    </xf>
    <xf numFmtId="0" fontId="8" fillId="2" borderId="0" xfId="0" applyFont="1" applyFill="1" applyBorder="1" applyAlignment="1">
      <alignment vertical="center"/>
    </xf>
    <xf numFmtId="0" fontId="15" fillId="16" borderId="44" xfId="0" applyFont="1" applyFill="1" applyBorder="1" applyAlignment="1" applyProtection="1">
      <alignment horizontal="center" vertical="center"/>
      <protection locked="0"/>
    </xf>
    <xf numFmtId="0" fontId="25" fillId="0" borderId="47" xfId="0" applyFont="1" applyFill="1" applyBorder="1" applyAlignment="1"/>
    <xf numFmtId="0" fontId="45" fillId="0" borderId="48" xfId="0" applyFont="1" applyFill="1" applyBorder="1" applyAlignment="1"/>
    <xf numFmtId="0" fontId="32" fillId="0" borderId="0" xfId="0" applyFont="1" applyFill="1" applyBorder="1" applyAlignment="1">
      <alignment horizontal="center"/>
    </xf>
    <xf numFmtId="0" fontId="0" fillId="0" borderId="0" xfId="0" applyFill="1" applyBorder="1" applyAlignment="1"/>
    <xf numFmtId="0" fontId="25" fillId="0" borderId="45" xfId="0" applyFont="1" applyFill="1" applyBorder="1" applyAlignment="1"/>
    <xf numFmtId="0" fontId="25" fillId="0" borderId="46" xfId="0" applyFont="1" applyFill="1" applyBorder="1" applyAlignment="1"/>
    <xf numFmtId="0" fontId="43" fillId="12" borderId="49" xfId="0" applyFont="1" applyFill="1" applyBorder="1" applyAlignment="1">
      <alignment vertical="center"/>
    </xf>
    <xf numFmtId="0" fontId="0" fillId="0" borderId="43" xfId="0" applyBorder="1" applyAlignment="1">
      <alignment vertical="center"/>
    </xf>
    <xf numFmtId="0" fontId="0" fillId="0" borderId="4"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44" fillId="13" borderId="53" xfId="0" applyFont="1" applyFill="1" applyBorder="1" applyAlignment="1">
      <alignment vertical="center"/>
    </xf>
    <xf numFmtId="0" fontId="0" fillId="0" borderId="29" xfId="0" applyBorder="1" applyAlignment="1">
      <alignment vertical="center"/>
    </xf>
    <xf numFmtId="0" fontId="0" fillId="0" borderId="54"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0" fillId="0" borderId="14" xfId="0" applyBorder="1" applyAlignment="1">
      <alignment vertical="center"/>
    </xf>
    <xf numFmtId="0" fontId="44" fillId="13" borderId="3" xfId="0" applyFont="1" applyFill="1" applyBorder="1" applyAlignment="1"/>
    <xf numFmtId="0" fontId="44" fillId="13" borderId="56" xfId="0" applyFont="1" applyFill="1" applyBorder="1" applyAlignment="1"/>
    <xf numFmtId="0" fontId="56" fillId="3" borderId="57" xfId="1" applyFont="1" applyFill="1" applyBorder="1" applyAlignment="1">
      <alignment horizontal="center"/>
    </xf>
    <xf numFmtId="0" fontId="56" fillId="3" borderId="57" xfId="0" applyFont="1" applyFill="1" applyBorder="1" applyAlignment="1">
      <alignment horizontal="center"/>
    </xf>
    <xf numFmtId="0" fontId="53" fillId="3" borderId="0" xfId="1" applyFont="1" applyFill="1" applyAlignment="1">
      <alignment horizontal="center"/>
    </xf>
    <xf numFmtId="0" fontId="52" fillId="0" borderId="0" xfId="0" applyFont="1" applyAlignment="1">
      <alignment horizontal="center"/>
    </xf>
    <xf numFmtId="0" fontId="29" fillId="2" borderId="58" xfId="1" applyFont="1" applyFill="1" applyBorder="1" applyAlignment="1">
      <alignment horizontal="center"/>
    </xf>
    <xf numFmtId="0" fontId="0" fillId="0" borderId="59" xfId="0" applyBorder="1" applyAlignment="1">
      <alignment horizontal="center"/>
    </xf>
    <xf numFmtId="0" fontId="54" fillId="2" borderId="38" xfId="1" applyFont="1" applyFill="1" applyBorder="1" applyAlignment="1">
      <alignment horizontal="right"/>
    </xf>
    <xf numFmtId="0" fontId="55" fillId="2" borderId="39" xfId="0" applyFont="1" applyFill="1" applyBorder="1" applyAlignment="1">
      <alignment horizontal="right"/>
    </xf>
    <xf numFmtId="0" fontId="1" fillId="0" borderId="7" xfId="1" applyFont="1" applyFill="1" applyBorder="1" applyAlignment="1">
      <alignment horizontal="center"/>
    </xf>
    <xf numFmtId="0" fontId="1" fillId="0" borderId="36" xfId="0" applyFont="1" applyFill="1" applyBorder="1" applyAlignment="1">
      <alignment horizontal="center"/>
    </xf>
    <xf numFmtId="0" fontId="1" fillId="0" borderId="36" xfId="1" applyFont="1" applyFill="1" applyBorder="1" applyAlignment="1">
      <alignment horizontal="center"/>
    </xf>
    <xf numFmtId="0" fontId="0" fillId="2" borderId="59" xfId="0"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Spin" dx="15" fmlaLink="MontantsF" max="12" page="10" val="5"/>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Spin" dx="15" fmlaLink="Montants2" max="12" page="10" val="5"/>
</file>

<file path=xl/drawings/_rels/drawing7.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104775</xdr:colOff>
          <xdr:row>0</xdr:row>
          <xdr:rowOff>57150</xdr:rowOff>
        </xdr:from>
        <xdr:to>
          <xdr:col>5</xdr:col>
          <xdr:colOff>342900</xdr:colOff>
          <xdr:row>0</xdr:row>
          <xdr:rowOff>304800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0000FF"/>
                  </a:solidFill>
                  <a:latin typeface="Arial"/>
                  <a:cs typeface="Arial"/>
                </a:rPr>
                <a:t>S</a:t>
              </a:r>
            </a:p>
          </xdr:txBody>
        </xdr:sp>
        <xdr:clientData fPrintsWithSheet="0"/>
      </xdr:twoCellAnchor>
    </mc:Choice>
    <mc:Fallback/>
  </mc:AlternateContent>
  <xdr:twoCellAnchor>
    <xdr:from>
      <xdr:col>4</xdr:col>
      <xdr:colOff>0</xdr:colOff>
      <xdr:row>0</xdr:row>
      <xdr:rowOff>238125</xdr:rowOff>
    </xdr:from>
    <xdr:to>
      <xdr:col>5</xdr:col>
      <xdr:colOff>9525</xdr:colOff>
      <xdr:row>0</xdr:row>
      <xdr:rowOff>238125</xdr:rowOff>
    </xdr:to>
    <xdr:sp macro="" textlink="">
      <xdr:nvSpPr>
        <xdr:cNvPr id="1033" name="Line 2"/>
        <xdr:cNvSpPr>
          <a:spLocks noChangeShapeType="1"/>
        </xdr:cNvSpPr>
      </xdr:nvSpPr>
      <xdr:spPr bwMode="auto">
        <a:xfrm flipV="1">
          <a:off x="2171700" y="238125"/>
          <a:ext cx="304800" cy="0"/>
        </a:xfrm>
        <a:prstGeom prst="line">
          <a:avLst/>
        </a:prstGeom>
        <a:noFill/>
        <a:ln w="25400">
          <a:solidFill>
            <a:srgbClr xmlns:mc="http://schemas.openxmlformats.org/markup-compatibility/2006" xmlns:a14="http://schemas.microsoft.com/office/drawing/2010/main" val="3366FF" mc:Ignorable="a14" a14:legacySpreadsheetColorIndex="4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9525</xdr:colOff>
      <xdr:row>1</xdr:row>
      <xdr:rowOff>104775</xdr:rowOff>
    </xdr:from>
    <xdr:to>
      <xdr:col>10</xdr:col>
      <xdr:colOff>0</xdr:colOff>
      <xdr:row>15</xdr:row>
      <xdr:rowOff>38100</xdr:rowOff>
    </xdr:to>
    <xdr:sp macro="" textlink="">
      <xdr:nvSpPr>
        <xdr:cNvPr id="1027" name="Text Box 3"/>
        <xdr:cNvSpPr txBox="1">
          <a:spLocks noChangeArrowheads="1"/>
        </xdr:cNvSpPr>
      </xdr:nvSpPr>
      <xdr:spPr bwMode="auto">
        <a:xfrm>
          <a:off x="3848100" y="542925"/>
          <a:ext cx="0" cy="22002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FR" sz="1000" b="1" i="0" u="none" strike="noStrike" baseline="0">
              <a:solidFill>
                <a:srgbClr val="0000FF"/>
              </a:solidFill>
              <a:latin typeface="Arial"/>
              <a:cs typeface="Arial"/>
            </a:rPr>
            <a:t>Pour tirer au sort la composition des équipes, remplir les colonnes "1er Pilote", et au besoin "2ème Pilote" et "3ème Pilote", avec le nom de tous les participants, puis cliquer ci-dessous.       </a:t>
          </a:r>
        </a:p>
      </xdr:txBody>
    </xdr:sp>
    <xdr:clientData/>
  </xdr:twoCellAnchor>
  <mc:AlternateContent xmlns:mc="http://schemas.openxmlformats.org/markup-compatibility/2006">
    <mc:Choice xmlns:a14="http://schemas.microsoft.com/office/drawing/2010/main" Requires="a14">
      <xdr:twoCellAnchor>
        <xdr:from>
          <xdr:col>7</xdr:col>
          <xdr:colOff>66675</xdr:colOff>
          <xdr:row>0</xdr:row>
          <xdr:rowOff>47625</xdr:rowOff>
        </xdr:from>
        <xdr:to>
          <xdr:col>7</xdr:col>
          <xdr:colOff>304800</xdr:colOff>
          <xdr:row>0</xdr:row>
          <xdr:rowOff>295275</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0000FF"/>
                  </a:solidFill>
                  <a:latin typeface="Arial"/>
                  <a:cs typeface="Arial"/>
                </a:rPr>
                <a: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0</xdr:row>
          <xdr:rowOff>47625</xdr:rowOff>
        </xdr:from>
        <xdr:to>
          <xdr:col>8</xdr:col>
          <xdr:colOff>304800</xdr:colOff>
          <xdr:row>0</xdr:row>
          <xdr:rowOff>295275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0000FF"/>
                  </a:solidFill>
                  <a:latin typeface="Arial"/>
                  <a:cs typeface="Arial"/>
                </a:rPr>
                <a: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47625</xdr:colOff>
          <xdr:row>0</xdr:row>
          <xdr:rowOff>38100</xdr:rowOff>
        </xdr:from>
        <xdr:to>
          <xdr:col>9</xdr:col>
          <xdr:colOff>809625</xdr:colOff>
          <xdr:row>0</xdr:row>
          <xdr:rowOff>400050</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Course Individuelle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9525</xdr:colOff>
          <xdr:row>0</xdr:row>
          <xdr:rowOff>38100</xdr:rowOff>
        </xdr:from>
        <xdr:to>
          <xdr:col>17</xdr:col>
          <xdr:colOff>19050</xdr:colOff>
          <xdr:row>0</xdr:row>
          <xdr:rowOff>409575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Course par équipes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285750</xdr:colOff>
          <xdr:row>18</xdr:row>
          <xdr:rowOff>104775</xdr:rowOff>
        </xdr:from>
        <xdr:to>
          <xdr:col>9</xdr:col>
          <xdr:colOff>857250</xdr:colOff>
          <xdr:row>20</xdr:row>
          <xdr:rowOff>66675</xdr:rowOff>
        </xdr:to>
        <xdr:sp macro="" textlink="">
          <xdr:nvSpPr>
            <xdr:cNvPr id="1032" name="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Equipes</a:t>
              </a:r>
            </a:p>
          </xdr:txBody>
        </xdr:sp>
        <xdr:clientData fPrintsWithSheet="0"/>
      </xdr:twoCellAnchor>
    </mc:Choice>
    <mc:Fallback/>
  </mc:AlternateContent>
  <xdr:twoCellAnchor>
    <xdr:from>
      <xdr:col>9</xdr:col>
      <xdr:colOff>542925</xdr:colOff>
      <xdr:row>15</xdr:row>
      <xdr:rowOff>104775</xdr:rowOff>
    </xdr:from>
    <xdr:to>
      <xdr:col>9</xdr:col>
      <xdr:colOff>542925</xdr:colOff>
      <xdr:row>18</xdr:row>
      <xdr:rowOff>57150</xdr:rowOff>
    </xdr:to>
    <xdr:sp macro="" textlink="">
      <xdr:nvSpPr>
        <xdr:cNvPr id="1035" name="Line 9"/>
        <xdr:cNvSpPr>
          <a:spLocks noChangeShapeType="1"/>
        </xdr:cNvSpPr>
      </xdr:nvSpPr>
      <xdr:spPr bwMode="auto">
        <a:xfrm>
          <a:off x="3848100" y="2809875"/>
          <a:ext cx="0" cy="438150"/>
        </a:xfrm>
        <a:prstGeom prst="line">
          <a:avLst/>
        </a:prstGeom>
        <a:noFill/>
        <a:ln w="317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657225</xdr:colOff>
      <xdr:row>5</xdr:row>
      <xdr:rowOff>95250</xdr:rowOff>
    </xdr:from>
    <xdr:to>
      <xdr:col>17</xdr:col>
      <xdr:colOff>19050</xdr:colOff>
      <xdr:row>9</xdr:row>
      <xdr:rowOff>0</xdr:rowOff>
    </xdr:to>
    <xdr:sp macro="" textlink="">
      <xdr:nvSpPr>
        <xdr:cNvPr id="1034" name="Text Box 10"/>
        <xdr:cNvSpPr txBox="1">
          <a:spLocks noChangeArrowheads="1"/>
        </xdr:cNvSpPr>
      </xdr:nvSpPr>
      <xdr:spPr bwMode="auto">
        <a:xfrm>
          <a:off x="7181850" y="1181100"/>
          <a:ext cx="1628775" cy="5524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fr-FR" sz="1200" b="1" i="0" u="none" strike="noStrike" baseline="0">
              <a:solidFill>
                <a:srgbClr val="0000FF"/>
              </a:solidFill>
              <a:latin typeface="Arial"/>
              <a:cs typeface="Arial"/>
            </a:rPr>
            <a:t>Pour une course par équipe, cliquez ici</a:t>
          </a:r>
        </a:p>
      </xdr:txBody>
    </xdr:sp>
    <xdr:clientData/>
  </xdr:twoCellAnchor>
  <xdr:twoCellAnchor>
    <xdr:from>
      <xdr:col>16</xdr:col>
      <xdr:colOff>400050</xdr:colOff>
      <xdr:row>2</xdr:row>
      <xdr:rowOff>57150</xdr:rowOff>
    </xdr:from>
    <xdr:to>
      <xdr:col>16</xdr:col>
      <xdr:colOff>400050</xdr:colOff>
      <xdr:row>4</xdr:row>
      <xdr:rowOff>114300</xdr:rowOff>
    </xdr:to>
    <xdr:sp macro="" textlink="">
      <xdr:nvSpPr>
        <xdr:cNvPr id="1037" name="Line 11"/>
        <xdr:cNvSpPr>
          <a:spLocks noChangeShapeType="1"/>
        </xdr:cNvSpPr>
      </xdr:nvSpPr>
      <xdr:spPr bwMode="auto">
        <a:xfrm flipV="1">
          <a:off x="8429625" y="657225"/>
          <a:ext cx="0" cy="381000"/>
        </a:xfrm>
        <a:prstGeom prst="line">
          <a:avLst/>
        </a:prstGeom>
        <a:noFill/>
        <a:ln w="3175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11</xdr:row>
      <xdr:rowOff>142875</xdr:rowOff>
    </xdr:from>
    <xdr:to>
      <xdr:col>6</xdr:col>
      <xdr:colOff>504825</xdr:colOff>
      <xdr:row>17</xdr:row>
      <xdr:rowOff>85725</xdr:rowOff>
    </xdr:to>
    <xdr:sp macro="" textlink="">
      <xdr:nvSpPr>
        <xdr:cNvPr id="2049" name="Text Box 1"/>
        <xdr:cNvSpPr txBox="1">
          <a:spLocks noChangeArrowheads="1"/>
        </xdr:cNvSpPr>
      </xdr:nvSpPr>
      <xdr:spPr bwMode="auto">
        <a:xfrm>
          <a:off x="1971675" y="2152650"/>
          <a:ext cx="2114550" cy="9048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just" rtl="0">
            <a:defRPr sz="1000"/>
          </a:pPr>
          <a:r>
            <a:rPr lang="fr-FR" sz="1200" b="1" i="0" u="none" strike="noStrike" baseline="0">
              <a:solidFill>
                <a:srgbClr val="0000FF"/>
              </a:solidFill>
              <a:latin typeface="Arial"/>
              <a:cs typeface="Arial"/>
            </a:rPr>
            <a:t>2. Supprimer manuellement le numéros des karts en panne au départ de la manche.</a:t>
          </a:r>
        </a:p>
      </xdr:txBody>
    </xdr:sp>
    <xdr:clientData/>
  </xdr:twoCellAnchor>
  <xdr:twoCellAnchor>
    <xdr:from>
      <xdr:col>2</xdr:col>
      <xdr:colOff>247650</xdr:colOff>
      <xdr:row>14</xdr:row>
      <xdr:rowOff>133350</xdr:rowOff>
    </xdr:from>
    <xdr:to>
      <xdr:col>3</xdr:col>
      <xdr:colOff>47625</xdr:colOff>
      <xdr:row>14</xdr:row>
      <xdr:rowOff>142875</xdr:rowOff>
    </xdr:to>
    <xdr:sp macro="" textlink="">
      <xdr:nvSpPr>
        <xdr:cNvPr id="286881" name="Line 2"/>
        <xdr:cNvSpPr>
          <a:spLocks noChangeShapeType="1"/>
        </xdr:cNvSpPr>
      </xdr:nvSpPr>
      <xdr:spPr bwMode="auto">
        <a:xfrm flipH="1" flipV="1">
          <a:off x="1571625" y="2619375"/>
          <a:ext cx="361950" cy="9525"/>
        </a:xfrm>
        <a:prstGeom prst="line">
          <a:avLst/>
        </a:prstGeom>
        <a:noFill/>
        <a:ln w="3810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12</xdr:col>
          <xdr:colOff>0</xdr:colOff>
          <xdr:row>2</xdr:row>
          <xdr:rowOff>9525</xdr:rowOff>
        </xdr:from>
        <xdr:to>
          <xdr:col>13</xdr:col>
          <xdr:colOff>0</xdr:colOff>
          <xdr:row>4</xdr:row>
          <xdr:rowOff>19050</xdr:rowOff>
        </xdr:to>
        <xdr:sp macro="" textlink="">
          <xdr:nvSpPr>
            <xdr:cNvPr id="2051" name="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Restaure</a:t>
              </a:r>
            </a:p>
          </xdr:txBody>
        </xdr:sp>
        <xdr:clientData fPrintsWithSheet="0"/>
      </xdr:twoCellAnchor>
    </mc:Choice>
    <mc:Fallback/>
  </mc:AlternateContent>
  <xdr:twoCellAnchor>
    <xdr:from>
      <xdr:col>11</xdr:col>
      <xdr:colOff>257175</xdr:colOff>
      <xdr:row>8</xdr:row>
      <xdr:rowOff>76200</xdr:rowOff>
    </xdr:from>
    <xdr:to>
      <xdr:col>13</xdr:col>
      <xdr:colOff>419100</xdr:colOff>
      <xdr:row>15</xdr:row>
      <xdr:rowOff>19050</xdr:rowOff>
    </xdr:to>
    <xdr:sp macro="" textlink="">
      <xdr:nvSpPr>
        <xdr:cNvPr id="2052" name="Text Box 4"/>
        <xdr:cNvSpPr txBox="1">
          <a:spLocks noChangeArrowheads="1"/>
        </xdr:cNvSpPr>
      </xdr:nvSpPr>
      <xdr:spPr bwMode="auto">
        <a:xfrm>
          <a:off x="6086475" y="1590675"/>
          <a:ext cx="1485900" cy="107632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just" rtl="0">
            <a:defRPr sz="1000"/>
          </a:pPr>
          <a:r>
            <a:rPr lang="fr-FR" sz="1200" b="1" i="0" u="none" strike="noStrike" baseline="0">
              <a:solidFill>
                <a:srgbClr val="0000FF"/>
              </a:solidFill>
              <a:latin typeface="Arial"/>
              <a:cs typeface="Arial"/>
            </a:rPr>
            <a:t>Cliquer ci dessus pour restaurer la liste complète des karts en vue d'un nouveau circuit</a:t>
          </a:r>
        </a:p>
      </xdr:txBody>
    </xdr:sp>
    <xdr:clientData/>
  </xdr:twoCellAnchor>
  <xdr:twoCellAnchor>
    <xdr:from>
      <xdr:col>12</xdr:col>
      <xdr:colOff>381000</xdr:colOff>
      <xdr:row>5</xdr:row>
      <xdr:rowOff>19050</xdr:rowOff>
    </xdr:from>
    <xdr:to>
      <xdr:col>12</xdr:col>
      <xdr:colOff>381000</xdr:colOff>
      <xdr:row>7</xdr:row>
      <xdr:rowOff>133350</xdr:rowOff>
    </xdr:to>
    <xdr:sp macro="" textlink="">
      <xdr:nvSpPr>
        <xdr:cNvPr id="286883" name="Line 5"/>
        <xdr:cNvSpPr>
          <a:spLocks noChangeShapeType="1"/>
        </xdr:cNvSpPr>
      </xdr:nvSpPr>
      <xdr:spPr bwMode="auto">
        <a:xfrm flipH="1" flipV="1">
          <a:off x="6762750" y="1047750"/>
          <a:ext cx="0" cy="438150"/>
        </a:xfrm>
        <a:prstGeom prst="line">
          <a:avLst/>
        </a:prstGeom>
        <a:noFill/>
        <a:ln w="3810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5</xdr:row>
      <xdr:rowOff>19050</xdr:rowOff>
    </xdr:from>
    <xdr:to>
      <xdr:col>6</xdr:col>
      <xdr:colOff>476250</xdr:colOff>
      <xdr:row>10</xdr:row>
      <xdr:rowOff>114300</xdr:rowOff>
    </xdr:to>
    <xdr:sp macro="" textlink="">
      <xdr:nvSpPr>
        <xdr:cNvPr id="2054" name="Text Box 6"/>
        <xdr:cNvSpPr txBox="1">
          <a:spLocks noChangeArrowheads="1"/>
        </xdr:cNvSpPr>
      </xdr:nvSpPr>
      <xdr:spPr bwMode="auto">
        <a:xfrm>
          <a:off x="1962150" y="1047750"/>
          <a:ext cx="2105025" cy="9048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just" rtl="0">
            <a:defRPr sz="1000"/>
          </a:pPr>
          <a:r>
            <a:rPr lang="fr-FR" sz="1200" b="1" i="0" u="none" strike="noStrike" baseline="0">
              <a:solidFill>
                <a:srgbClr val="0000FF"/>
              </a:solidFill>
              <a:latin typeface="Arial"/>
              <a:cs typeface="Arial"/>
            </a:rPr>
            <a:t>1. Supprimer ou modifier manuellement le numéros des karts non disponibles sur le circuit.</a:t>
          </a:r>
        </a:p>
      </xdr:txBody>
    </xdr:sp>
    <xdr:clientData/>
  </xdr:twoCellAnchor>
  <xdr:twoCellAnchor>
    <xdr:from>
      <xdr:col>6</xdr:col>
      <xdr:colOff>523875</xdr:colOff>
      <xdr:row>7</xdr:row>
      <xdr:rowOff>114300</xdr:rowOff>
    </xdr:from>
    <xdr:to>
      <xdr:col>7</xdr:col>
      <xdr:colOff>285750</xdr:colOff>
      <xdr:row>7</xdr:row>
      <xdr:rowOff>114300</xdr:rowOff>
    </xdr:to>
    <xdr:sp macro="" textlink="">
      <xdr:nvSpPr>
        <xdr:cNvPr id="286885" name="Line 7"/>
        <xdr:cNvSpPr>
          <a:spLocks noChangeShapeType="1"/>
        </xdr:cNvSpPr>
      </xdr:nvSpPr>
      <xdr:spPr bwMode="auto">
        <a:xfrm>
          <a:off x="4095750" y="1466850"/>
          <a:ext cx="323850" cy="0"/>
        </a:xfrm>
        <a:prstGeom prst="line">
          <a:avLst/>
        </a:prstGeom>
        <a:noFill/>
        <a:ln w="3810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219075</xdr:colOff>
      <xdr:row>16</xdr:row>
      <xdr:rowOff>57150</xdr:rowOff>
    </xdr:from>
    <xdr:to>
      <xdr:col>14</xdr:col>
      <xdr:colOff>285750</xdr:colOff>
      <xdr:row>22</xdr:row>
      <xdr:rowOff>85725</xdr:rowOff>
    </xdr:to>
    <xdr:sp macro="" textlink="">
      <xdr:nvSpPr>
        <xdr:cNvPr id="2056" name="Text Box 8"/>
        <xdr:cNvSpPr txBox="1">
          <a:spLocks noChangeArrowheads="1"/>
        </xdr:cNvSpPr>
      </xdr:nvSpPr>
      <xdr:spPr bwMode="auto">
        <a:xfrm>
          <a:off x="5476875" y="2867025"/>
          <a:ext cx="2476500" cy="100012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just" rtl="0">
            <a:defRPr sz="1000"/>
          </a:pPr>
          <a:r>
            <a:rPr lang="fr-FR" sz="1200" b="1" i="0" u="none" strike="noStrike" baseline="0">
              <a:solidFill>
                <a:srgbClr val="0000FF"/>
              </a:solidFill>
              <a:latin typeface="Arial"/>
              <a:cs typeface="Arial"/>
            </a:rPr>
            <a:t>Note:  </a:t>
          </a:r>
          <a:r>
            <a:rPr lang="fr-FR" sz="1200" b="0" i="0" u="none" strike="noStrike" baseline="0">
              <a:solidFill>
                <a:srgbClr val="0000FF"/>
              </a:solidFill>
              <a:latin typeface="Arial"/>
              <a:cs typeface="Arial"/>
            </a:rPr>
            <a:t>on peut remplacer  les numéros ci-contre  par d'autres (exemple Kart n° 41)</a:t>
          </a:r>
        </a:p>
      </xdr:txBody>
    </xdr:sp>
    <xdr:clientData/>
  </xdr:twoCellAnchor>
  <xdr:twoCellAnchor>
    <xdr:from>
      <xdr:col>3</xdr:col>
      <xdr:colOff>95250</xdr:colOff>
      <xdr:row>24</xdr:row>
      <xdr:rowOff>19050</xdr:rowOff>
    </xdr:from>
    <xdr:to>
      <xdr:col>6</xdr:col>
      <xdr:colOff>514350</xdr:colOff>
      <xdr:row>29</xdr:row>
      <xdr:rowOff>66675</xdr:rowOff>
    </xdr:to>
    <xdr:sp macro="" textlink="">
      <xdr:nvSpPr>
        <xdr:cNvPr id="2057" name="Text Box 9"/>
        <xdr:cNvSpPr txBox="1">
          <a:spLocks noChangeArrowheads="1"/>
        </xdr:cNvSpPr>
      </xdr:nvSpPr>
      <xdr:spPr bwMode="auto">
        <a:xfrm>
          <a:off x="1981200" y="4133850"/>
          <a:ext cx="2114550" cy="942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fr-FR" sz="1200" b="1" i="0" u="none" strike="noStrike" baseline="0">
              <a:solidFill>
                <a:srgbClr val="0000FF"/>
              </a:solidFill>
              <a:latin typeface="Arial"/>
              <a:cs typeface="Arial"/>
            </a:rPr>
            <a:t>4. Ensuite:</a:t>
          </a:r>
        </a:p>
      </xdr:txBody>
    </xdr:sp>
    <xdr:clientData/>
  </xdr:twoCellAnchor>
  <mc:AlternateContent xmlns:mc="http://schemas.openxmlformats.org/markup-compatibility/2006">
    <mc:Choice xmlns:a14="http://schemas.microsoft.com/office/drawing/2010/main" Requires="a14">
      <xdr:twoCellAnchor>
        <xdr:from>
          <xdr:col>4</xdr:col>
          <xdr:colOff>542925</xdr:colOff>
          <xdr:row>25</xdr:row>
          <xdr:rowOff>9525</xdr:rowOff>
        </xdr:from>
        <xdr:to>
          <xdr:col>6</xdr:col>
          <xdr:colOff>85725</xdr:colOff>
          <xdr:row>28</xdr:row>
          <xdr:rowOff>76200</xdr:rowOff>
        </xdr:to>
        <xdr:sp macro="" textlink="">
          <xdr:nvSpPr>
            <xdr:cNvPr id="2058" name="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TIRAGE</a:t>
              </a:r>
            </a:p>
            <a:p>
              <a:pPr algn="ctr" rtl="0">
                <a:defRPr sz="1000"/>
              </a:pPr>
              <a:r>
                <a:rPr lang="fr-FR" sz="1000" b="1" i="0" u="none" strike="noStrike" baseline="0">
                  <a:solidFill>
                    <a:srgbClr val="800000"/>
                  </a:solidFill>
                  <a:latin typeface="Arial"/>
                  <a:cs typeface="Arial"/>
                </a:rPr>
                <a:t>Essais Chrono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24</xdr:row>
          <xdr:rowOff>28575</xdr:rowOff>
        </xdr:from>
        <xdr:to>
          <xdr:col>14</xdr:col>
          <xdr:colOff>419100</xdr:colOff>
          <xdr:row>25</xdr:row>
          <xdr:rowOff>171450</xdr:rowOff>
        </xdr:to>
        <xdr:sp macro="" textlink="">
          <xdr:nvSpPr>
            <xdr:cNvPr id="2059" name="Spinner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26</xdr:row>
          <xdr:rowOff>19050</xdr:rowOff>
        </xdr:from>
        <xdr:to>
          <xdr:col>14</xdr:col>
          <xdr:colOff>419100</xdr:colOff>
          <xdr:row>27</xdr:row>
          <xdr:rowOff>161925</xdr:rowOff>
        </xdr:to>
        <xdr:sp macro="" textlink="">
          <xdr:nvSpPr>
            <xdr:cNvPr id="2060" name="Spinner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xdr:twoCellAnchor>
    <xdr:from>
      <xdr:col>3</xdr:col>
      <xdr:colOff>85725</xdr:colOff>
      <xdr:row>18</xdr:row>
      <xdr:rowOff>114300</xdr:rowOff>
    </xdr:from>
    <xdr:to>
      <xdr:col>6</xdr:col>
      <xdr:colOff>504825</xdr:colOff>
      <xdr:row>23</xdr:row>
      <xdr:rowOff>123825</xdr:rowOff>
    </xdr:to>
    <xdr:sp macro="" textlink="">
      <xdr:nvSpPr>
        <xdr:cNvPr id="2061" name="Text Box 13"/>
        <xdr:cNvSpPr txBox="1">
          <a:spLocks noChangeArrowheads="1"/>
        </xdr:cNvSpPr>
      </xdr:nvSpPr>
      <xdr:spPr bwMode="auto">
        <a:xfrm>
          <a:off x="1971675" y="3248025"/>
          <a:ext cx="2114550" cy="819150"/>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0" anchor="t" upright="1"/>
        <a:lstStyle/>
        <a:p>
          <a:pPr algn="just" rtl="0">
            <a:defRPr sz="1000"/>
          </a:pPr>
          <a:r>
            <a:rPr lang="fr-FR" sz="1200" b="1" i="0" u="none" strike="noStrike" baseline="0">
              <a:solidFill>
                <a:srgbClr val="0000FF"/>
              </a:solidFill>
              <a:latin typeface="Arial"/>
              <a:cs typeface="Arial"/>
            </a:rPr>
            <a:t>3. Ajouter un kart du circuit à la manche:</a:t>
          </a:r>
        </a:p>
      </xdr:txBody>
    </xdr:sp>
    <xdr:clientData/>
  </xdr:twoCellAnchor>
  <mc:AlternateContent xmlns:mc="http://schemas.openxmlformats.org/markup-compatibility/2006">
    <mc:Choice xmlns:a14="http://schemas.microsoft.com/office/drawing/2010/main" Requires="a14">
      <xdr:twoCellAnchor>
        <xdr:from>
          <xdr:col>4</xdr:col>
          <xdr:colOff>542925</xdr:colOff>
          <xdr:row>20</xdr:row>
          <xdr:rowOff>142875</xdr:rowOff>
        </xdr:from>
        <xdr:to>
          <xdr:col>6</xdr:col>
          <xdr:colOff>180975</xdr:colOff>
          <xdr:row>23</xdr:row>
          <xdr:rowOff>19050</xdr:rowOff>
        </xdr:to>
        <xdr:sp macro="" textlink="">
          <xdr:nvSpPr>
            <xdr:cNvPr id="2062" name="Button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1" i="0" u="none" strike="noStrike" baseline="0">
                  <a:solidFill>
                    <a:srgbClr val="000000"/>
                  </a:solidFill>
                  <a:latin typeface="Arial"/>
                  <a:cs typeface="Arial"/>
                </a:rPr>
                <a:t>Kart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28</xdr:row>
          <xdr:rowOff>142875</xdr:rowOff>
        </xdr:from>
        <xdr:to>
          <xdr:col>12</xdr:col>
          <xdr:colOff>628650</xdr:colOff>
          <xdr:row>30</xdr:row>
          <xdr:rowOff>28575</xdr:rowOff>
        </xdr:to>
        <xdr:sp macro="" textlink="">
          <xdr:nvSpPr>
            <xdr:cNvPr id="2063" name="Option Button 15" hidden="1">
              <a:extLst>
                <a:ext uri="{63B3BB69-23CF-44E3-9099-C40C66FF867C}">
                  <a14:compatExt spid="_x0000_s20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30</xdr:row>
          <xdr:rowOff>0</xdr:rowOff>
        </xdr:from>
        <xdr:to>
          <xdr:col>12</xdr:col>
          <xdr:colOff>638175</xdr:colOff>
          <xdr:row>30</xdr:row>
          <xdr:rowOff>209550</xdr:rowOff>
        </xdr:to>
        <xdr:sp macro="" textlink="">
          <xdr:nvSpPr>
            <xdr:cNvPr id="2064" name="Option Button 16" hidden="1">
              <a:extLst>
                <a:ext uri="{63B3BB69-23CF-44E3-9099-C40C66FF867C}">
                  <a14:compatExt spid="_x0000_s20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676275</xdr:colOff>
          <xdr:row>28</xdr:row>
          <xdr:rowOff>142875</xdr:rowOff>
        </xdr:from>
        <xdr:to>
          <xdr:col>16</xdr:col>
          <xdr:colOff>228600</xdr:colOff>
          <xdr:row>30</xdr:row>
          <xdr:rowOff>28575</xdr:rowOff>
        </xdr:to>
        <xdr:sp macro="" textlink="">
          <xdr:nvSpPr>
            <xdr:cNvPr id="286879" name="Check Box 1183" hidden="1">
              <a:extLst>
                <a:ext uri="{63B3BB69-23CF-44E3-9099-C40C66FF867C}">
                  <a14:compatExt spid="_x0000_s28687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85725</xdr:colOff>
          <xdr:row>0</xdr:row>
          <xdr:rowOff>76200</xdr:rowOff>
        </xdr:from>
        <xdr:to>
          <xdr:col>3</xdr:col>
          <xdr:colOff>704850</xdr:colOff>
          <xdr:row>0</xdr:row>
          <xdr:rowOff>295275</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Ligne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771525</xdr:colOff>
          <xdr:row>0</xdr:row>
          <xdr:rowOff>76200</xdr:rowOff>
        </xdr:from>
        <xdr:to>
          <xdr:col>3</xdr:col>
          <xdr:colOff>1304925</xdr:colOff>
          <xdr:row>0</xdr:row>
          <xdr:rowOff>295275</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Ligne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1</xdr:row>
          <xdr:rowOff>9525</xdr:rowOff>
        </xdr:from>
        <xdr:to>
          <xdr:col>6</xdr:col>
          <xdr:colOff>0</xdr:colOff>
          <xdr:row>2</xdr:row>
          <xdr:rowOff>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900" b="1" i="0" u="none" strike="noStrike" baseline="0">
                  <a:solidFill>
                    <a:srgbClr val="800000"/>
                  </a:solidFill>
                  <a:latin typeface="Arial"/>
                  <a:cs typeface="Arial"/>
                </a:rPr>
                <a:t>Classmt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9525</xdr:colOff>
          <xdr:row>1</xdr:row>
          <xdr:rowOff>9525</xdr:rowOff>
        </xdr:from>
        <xdr:to>
          <xdr:col>12</xdr:col>
          <xdr:colOff>0</xdr:colOff>
          <xdr:row>2</xdr:row>
          <xdr:rowOff>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900" b="1" i="0" u="none" strike="noStrike" baseline="0">
                  <a:solidFill>
                    <a:srgbClr val="800000"/>
                  </a:solidFill>
                  <a:latin typeface="Arial"/>
                  <a:cs typeface="Arial"/>
                </a:rPr>
                <a:t>Classmt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xdr:colOff>
          <xdr:row>1</xdr:row>
          <xdr:rowOff>9525</xdr:rowOff>
        </xdr:from>
        <xdr:to>
          <xdr:col>18</xdr:col>
          <xdr:colOff>0</xdr:colOff>
          <xdr:row>2</xdr:row>
          <xdr:rowOff>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900" b="1" i="0" u="none" strike="noStrike" baseline="0">
                  <a:solidFill>
                    <a:srgbClr val="800000"/>
                  </a:solidFill>
                  <a:latin typeface="Arial"/>
                  <a:cs typeface="Arial"/>
                </a:rPr>
                <a:t>Classmt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285750</xdr:colOff>
          <xdr:row>0</xdr:row>
          <xdr:rowOff>47625</xdr:rowOff>
        </xdr:from>
        <xdr:to>
          <xdr:col>9</xdr:col>
          <xdr:colOff>1190625</xdr:colOff>
          <xdr:row>0</xdr:row>
          <xdr:rowOff>295275</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Grille Chronos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76200</xdr:colOff>
          <xdr:row>0</xdr:row>
          <xdr:rowOff>9525</xdr:rowOff>
        </xdr:from>
        <xdr:to>
          <xdr:col>17</xdr:col>
          <xdr:colOff>447675</xdr:colOff>
          <xdr:row>0</xdr:row>
          <xdr:rowOff>323850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1" i="0" u="none" strike="noStrike" baseline="0">
                  <a:solidFill>
                    <a:srgbClr val="800000"/>
                  </a:solidFill>
                  <a:latin typeface="Arial"/>
                  <a:cs typeface="Arial"/>
                </a:rPr>
                <a:t>Impression</a:t>
              </a:r>
            </a:p>
          </xdr:txBody>
        </xdr:sp>
        <xdr:clientData fPrintsWithSheet="0"/>
      </xdr:twoCellAnchor>
    </mc:Choice>
    <mc:Fallback/>
  </mc:AlternateContent>
  <xdr:twoCellAnchor editAs="oneCell">
    <xdr:from>
      <xdr:col>19</xdr:col>
      <xdr:colOff>57150</xdr:colOff>
      <xdr:row>2</xdr:row>
      <xdr:rowOff>9525</xdr:rowOff>
    </xdr:from>
    <xdr:to>
      <xdr:col>22</xdr:col>
      <xdr:colOff>28576</xdr:colOff>
      <xdr:row>5</xdr:row>
      <xdr:rowOff>161992</xdr:rowOff>
    </xdr:to>
    <xdr:sp macro="" textlink="">
      <xdr:nvSpPr>
        <xdr:cNvPr id="3089" name="Text Box 8"/>
        <xdr:cNvSpPr txBox="1">
          <a:spLocks noChangeArrowheads="1"/>
        </xdr:cNvSpPr>
      </xdr:nvSpPr>
      <xdr:spPr bwMode="auto">
        <a:xfrm>
          <a:off x="9944100" y="609600"/>
          <a:ext cx="1828800" cy="88582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just" rtl="0">
            <a:defRPr sz="1000"/>
          </a:pPr>
          <a:r>
            <a:rPr lang="fr-FR" sz="1200" b="1" i="0" u="none" strike="noStrike" baseline="0">
              <a:solidFill>
                <a:srgbClr val="0000FF"/>
              </a:solidFill>
              <a:latin typeface="Arial"/>
              <a:cs typeface="Arial"/>
            </a:rPr>
            <a:t>Note: </a:t>
          </a:r>
          <a:r>
            <a:rPr lang="fr-FR" sz="1200" b="0" i="0" u="none" strike="noStrike" baseline="0">
              <a:solidFill>
                <a:srgbClr val="0000FF"/>
              </a:solidFill>
              <a:latin typeface="Arial"/>
              <a:cs typeface="Arial"/>
            </a:rPr>
            <a:t>Faire "</a:t>
          </a:r>
          <a:r>
            <a:rPr lang="fr-FR" sz="1200" b="1" i="0" u="none" strike="noStrike" baseline="0">
              <a:solidFill>
                <a:srgbClr val="0000FF"/>
              </a:solidFill>
              <a:latin typeface="Arial"/>
              <a:cs typeface="Arial"/>
            </a:rPr>
            <a:t>Ctrl^d</a:t>
          </a:r>
          <a:r>
            <a:rPr lang="fr-FR" sz="1200" b="0" i="0" u="none" strike="noStrike" baseline="0">
              <a:solidFill>
                <a:srgbClr val="0000FF"/>
              </a:solidFill>
              <a:latin typeface="Arial"/>
              <a:cs typeface="Arial"/>
            </a:rPr>
            <a:t> pour enlever et remettre la protection de la feuille</a:t>
          </a:r>
        </a:p>
      </xdr:txBody>
    </xdr:sp>
    <xdr:clientData fPrintsWithSheet="0"/>
  </xdr:twoCellAnchor>
  <mc:AlternateContent xmlns:mc="http://schemas.openxmlformats.org/markup-compatibility/2006">
    <mc:Choice xmlns:a14="http://schemas.microsoft.com/office/drawing/2010/main" Requires="a14">
      <xdr:twoCellAnchor>
        <xdr:from>
          <xdr:col>3</xdr:col>
          <xdr:colOff>266700</xdr:colOff>
          <xdr:row>19</xdr:row>
          <xdr:rowOff>19050</xdr:rowOff>
        </xdr:from>
        <xdr:to>
          <xdr:col>3</xdr:col>
          <xdr:colOff>1162050</xdr:colOff>
          <xdr:row>19</xdr:row>
          <xdr:rowOff>228600</xdr:rowOff>
        </xdr:to>
        <xdr:sp macro="" textlink="">
          <xdr:nvSpPr>
            <xdr:cNvPr id="3200" name="Bouton FA" hidden="1">
              <a:extLst>
                <a:ext uri="{63B3BB69-23CF-44E3-9099-C40C66FF867C}">
                  <a14:compatExt spid="_x0000_s3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Voir grille 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19</xdr:row>
          <xdr:rowOff>19050</xdr:rowOff>
        </xdr:from>
        <xdr:to>
          <xdr:col>9</xdr:col>
          <xdr:colOff>1123950</xdr:colOff>
          <xdr:row>19</xdr:row>
          <xdr:rowOff>228600</xdr:rowOff>
        </xdr:to>
        <xdr:sp macro="" textlink="">
          <xdr:nvSpPr>
            <xdr:cNvPr id="3201" name="Bouton FB" hidden="1">
              <a:extLst>
                <a:ext uri="{63B3BB69-23CF-44E3-9099-C40C66FF867C}">
                  <a14:compatExt spid="_x0000_s3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Voir grille 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19</xdr:row>
          <xdr:rowOff>19050</xdr:rowOff>
        </xdr:from>
        <xdr:to>
          <xdr:col>15</xdr:col>
          <xdr:colOff>1181100</xdr:colOff>
          <xdr:row>19</xdr:row>
          <xdr:rowOff>228600</xdr:rowOff>
        </xdr:to>
        <xdr:sp macro="" textlink="">
          <xdr:nvSpPr>
            <xdr:cNvPr id="3203" name="Bouton FC" hidden="1">
              <a:extLst>
                <a:ext uri="{63B3BB69-23CF-44E3-9099-C40C66FF867C}">
                  <a14:compatExt spid="_x0000_s3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Voir grille C</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257175</xdr:colOff>
          <xdr:row>0</xdr:row>
          <xdr:rowOff>76200</xdr:rowOff>
        </xdr:from>
        <xdr:to>
          <xdr:col>9</xdr:col>
          <xdr:colOff>733425</xdr:colOff>
          <xdr:row>0</xdr:row>
          <xdr:rowOff>314325</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000000"/>
                  </a:solidFill>
                  <a:latin typeface="Arial"/>
                  <a:cs typeface="Arial"/>
                </a:rPr>
                <a:t>Grille M1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1</xdr:row>
          <xdr:rowOff>9525</xdr:rowOff>
        </xdr:from>
        <xdr:to>
          <xdr:col>6</xdr:col>
          <xdr:colOff>0</xdr:colOff>
          <xdr:row>2</xdr:row>
          <xdr:rowOff>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Classmt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0</xdr:colOff>
          <xdr:row>1</xdr:row>
          <xdr:rowOff>9525</xdr:rowOff>
        </xdr:from>
        <xdr:to>
          <xdr:col>12</xdr:col>
          <xdr:colOff>0</xdr:colOff>
          <xdr:row>2</xdr:row>
          <xdr:rowOff>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Classmt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0</xdr:colOff>
          <xdr:row>1</xdr:row>
          <xdr:rowOff>9525</xdr:rowOff>
        </xdr:from>
        <xdr:to>
          <xdr:col>18</xdr:col>
          <xdr:colOff>0</xdr:colOff>
          <xdr:row>2</xdr:row>
          <xdr:rowOff>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900" b="1" i="0" u="none" strike="noStrike" baseline="0">
                  <a:solidFill>
                    <a:srgbClr val="800000"/>
                  </a:solidFill>
                  <a:latin typeface="Arial"/>
                  <a:cs typeface="Arial"/>
                </a:rPr>
                <a:t>Classmt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76200</xdr:colOff>
          <xdr:row>0</xdr:row>
          <xdr:rowOff>76200</xdr:rowOff>
        </xdr:from>
        <xdr:to>
          <xdr:col>3</xdr:col>
          <xdr:colOff>695325</xdr:colOff>
          <xdr:row>0</xdr:row>
          <xdr:rowOff>295275</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Ligne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771525</xdr:colOff>
          <xdr:row>0</xdr:row>
          <xdr:rowOff>76200</xdr:rowOff>
        </xdr:from>
        <xdr:to>
          <xdr:col>3</xdr:col>
          <xdr:colOff>1304925</xdr:colOff>
          <xdr:row>0</xdr:row>
          <xdr:rowOff>295275</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Ligne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76200</xdr:colOff>
          <xdr:row>0</xdr:row>
          <xdr:rowOff>76200</xdr:rowOff>
        </xdr:from>
        <xdr:to>
          <xdr:col>15</xdr:col>
          <xdr:colOff>552450</xdr:colOff>
          <xdr:row>0</xdr:row>
          <xdr:rowOff>314325</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000000"/>
                  </a:solidFill>
                  <a:latin typeface="Arial"/>
                  <a:cs typeface="Arial"/>
                </a:rPr>
                <a:t>Grille M1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0</xdr:row>
          <xdr:rowOff>28575</xdr:rowOff>
        </xdr:from>
        <xdr:to>
          <xdr:col>19</xdr:col>
          <xdr:colOff>447675</xdr:colOff>
          <xdr:row>0</xdr:row>
          <xdr:rowOff>333375</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1" i="0" u="none" strike="noStrike" baseline="0">
                  <a:solidFill>
                    <a:srgbClr val="800000"/>
                  </a:solidFill>
                  <a:latin typeface="Arial"/>
                  <a:cs typeface="Arial"/>
                </a:rPr>
                <a:t>Impression</a:t>
              </a:r>
            </a:p>
          </xdr:txBody>
        </xdr:sp>
        <xdr:clientData fPrintsWithSheet="0"/>
      </xdr:twoCellAnchor>
    </mc:Choice>
    <mc:Fallback/>
  </mc:AlternateContent>
  <xdr:twoCellAnchor editAs="oneCell">
    <xdr:from>
      <xdr:col>19</xdr:col>
      <xdr:colOff>57150</xdr:colOff>
      <xdr:row>2</xdr:row>
      <xdr:rowOff>9525</xdr:rowOff>
    </xdr:from>
    <xdr:to>
      <xdr:col>21</xdr:col>
      <xdr:colOff>352425</xdr:colOff>
      <xdr:row>5</xdr:row>
      <xdr:rowOff>161992</xdr:rowOff>
    </xdr:to>
    <xdr:sp macro="" textlink="">
      <xdr:nvSpPr>
        <xdr:cNvPr id="4112" name="Text Box 8"/>
        <xdr:cNvSpPr txBox="1">
          <a:spLocks noChangeArrowheads="1"/>
        </xdr:cNvSpPr>
      </xdr:nvSpPr>
      <xdr:spPr bwMode="auto">
        <a:xfrm>
          <a:off x="9944100" y="609600"/>
          <a:ext cx="1828800" cy="88582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just" rtl="0">
            <a:defRPr sz="1000"/>
          </a:pPr>
          <a:r>
            <a:rPr lang="fr-FR" sz="1200" b="1" i="0" u="none" strike="noStrike" baseline="0">
              <a:solidFill>
                <a:srgbClr val="0000FF"/>
              </a:solidFill>
              <a:latin typeface="Arial"/>
              <a:cs typeface="Arial"/>
            </a:rPr>
            <a:t>Note: </a:t>
          </a:r>
          <a:r>
            <a:rPr lang="fr-FR" sz="1200" b="0" i="0" u="none" strike="noStrike" baseline="0">
              <a:solidFill>
                <a:srgbClr val="0000FF"/>
              </a:solidFill>
              <a:latin typeface="Arial"/>
              <a:cs typeface="Arial"/>
            </a:rPr>
            <a:t>Faire "</a:t>
          </a:r>
          <a:r>
            <a:rPr lang="fr-FR" sz="1200" b="1" i="0" u="none" strike="noStrike" baseline="0">
              <a:solidFill>
                <a:srgbClr val="0000FF"/>
              </a:solidFill>
              <a:latin typeface="Arial"/>
              <a:cs typeface="Arial"/>
            </a:rPr>
            <a:t>Ctrl^d</a:t>
          </a:r>
          <a:r>
            <a:rPr lang="fr-FR" sz="1200" b="0" i="0" u="none" strike="noStrike" baseline="0">
              <a:solidFill>
                <a:srgbClr val="0000FF"/>
              </a:solidFill>
              <a:latin typeface="Arial"/>
              <a:cs typeface="Arial"/>
            </a:rPr>
            <a:t> pour enlever et remettre la protection de la feuille</a:t>
          </a:r>
        </a:p>
      </xdr:txBody>
    </xdr:sp>
    <xdr:clientData fPrintsWithSheet="0"/>
  </xdr:twoCellAnchor>
  <mc:AlternateContent xmlns:mc="http://schemas.openxmlformats.org/markup-compatibility/2006">
    <mc:Choice xmlns:a14="http://schemas.microsoft.com/office/drawing/2010/main" Requires="a14">
      <xdr:twoCellAnchor>
        <xdr:from>
          <xdr:col>3</xdr:col>
          <xdr:colOff>266700</xdr:colOff>
          <xdr:row>19</xdr:row>
          <xdr:rowOff>19050</xdr:rowOff>
        </xdr:from>
        <xdr:to>
          <xdr:col>3</xdr:col>
          <xdr:colOff>1152525</xdr:colOff>
          <xdr:row>19</xdr:row>
          <xdr:rowOff>228600</xdr:rowOff>
        </xdr:to>
        <xdr:sp macro="" textlink="">
          <xdr:nvSpPr>
            <xdr:cNvPr id="4222" name="Bouton FA"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Voir grille 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19</xdr:row>
          <xdr:rowOff>19050</xdr:rowOff>
        </xdr:from>
        <xdr:to>
          <xdr:col>9</xdr:col>
          <xdr:colOff>1123950</xdr:colOff>
          <xdr:row>19</xdr:row>
          <xdr:rowOff>228600</xdr:rowOff>
        </xdr:to>
        <xdr:sp macro="" textlink="">
          <xdr:nvSpPr>
            <xdr:cNvPr id="4223" name="Bouton FB"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Voir grille 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19</xdr:row>
          <xdr:rowOff>19050</xdr:rowOff>
        </xdr:from>
        <xdr:to>
          <xdr:col>15</xdr:col>
          <xdr:colOff>1181100</xdr:colOff>
          <xdr:row>19</xdr:row>
          <xdr:rowOff>228600</xdr:rowOff>
        </xdr:to>
        <xdr:sp macro="" textlink="">
          <xdr:nvSpPr>
            <xdr:cNvPr id="4225" name="Bouton FC"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Voir grille C</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247650</xdr:colOff>
          <xdr:row>0</xdr:row>
          <xdr:rowOff>47625</xdr:rowOff>
        </xdr:from>
        <xdr:to>
          <xdr:col>9</xdr:col>
          <xdr:colOff>1085850</xdr:colOff>
          <xdr:row>0</xdr:row>
          <xdr:rowOff>295275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000000"/>
                  </a:solidFill>
                  <a:latin typeface="Arial"/>
                  <a:cs typeface="Arial"/>
                </a:rPr>
                <a:t>Grille M2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1</xdr:row>
          <xdr:rowOff>9525</xdr:rowOff>
        </xdr:from>
        <xdr:to>
          <xdr:col>6</xdr:col>
          <xdr:colOff>0</xdr:colOff>
          <xdr:row>2</xdr:row>
          <xdr:rowOff>0</xdr:rowOff>
        </xdr:to>
        <xdr:sp macro="" textlink="">
          <xdr:nvSpPr>
            <xdr:cNvPr id="5125" name="Button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900" b="1" i="0" u="none" strike="noStrike" baseline="0">
                  <a:solidFill>
                    <a:srgbClr val="800000"/>
                  </a:solidFill>
                  <a:latin typeface="Arial"/>
                  <a:cs typeface="Arial"/>
                </a:rPr>
                <a:t>Classmt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0</xdr:colOff>
          <xdr:row>1</xdr:row>
          <xdr:rowOff>9525</xdr:rowOff>
        </xdr:from>
        <xdr:to>
          <xdr:col>12</xdr:col>
          <xdr:colOff>0</xdr:colOff>
          <xdr:row>2</xdr:row>
          <xdr:rowOff>0</xdr:rowOff>
        </xdr:to>
        <xdr:sp macro="" textlink="">
          <xdr:nvSpPr>
            <xdr:cNvPr id="5126" name="Button 6" hidden="1">
              <a:extLst>
                <a:ext uri="{63B3BB69-23CF-44E3-9099-C40C66FF867C}">
                  <a14:compatExt spid="_x0000_s5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900" b="1" i="0" u="none" strike="noStrike" baseline="0">
                  <a:solidFill>
                    <a:srgbClr val="800000"/>
                  </a:solidFill>
                  <a:latin typeface="Arial"/>
                  <a:cs typeface="Arial"/>
                </a:rPr>
                <a:t>Classmt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0</xdr:colOff>
          <xdr:row>1</xdr:row>
          <xdr:rowOff>9525</xdr:rowOff>
        </xdr:from>
        <xdr:to>
          <xdr:col>18</xdr:col>
          <xdr:colOff>0</xdr:colOff>
          <xdr:row>2</xdr:row>
          <xdr:rowOff>0</xdr:rowOff>
        </xdr:to>
        <xdr:sp macro="" textlink="">
          <xdr:nvSpPr>
            <xdr:cNvPr id="5127" name="Button 7" hidden="1">
              <a:extLst>
                <a:ext uri="{63B3BB69-23CF-44E3-9099-C40C66FF867C}">
                  <a14:compatExt spid="_x0000_s5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900" b="1" i="0" u="none" strike="noStrike" baseline="0">
                  <a:solidFill>
                    <a:srgbClr val="800000"/>
                  </a:solidFill>
                  <a:latin typeface="Arial"/>
                  <a:cs typeface="Arial"/>
                </a:rPr>
                <a:t>Classmt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85725</xdr:colOff>
          <xdr:row>0</xdr:row>
          <xdr:rowOff>76200</xdr:rowOff>
        </xdr:from>
        <xdr:to>
          <xdr:col>3</xdr:col>
          <xdr:colOff>704850</xdr:colOff>
          <xdr:row>0</xdr:row>
          <xdr:rowOff>295275</xdr:rowOff>
        </xdr:to>
        <xdr:sp macro="" textlink="">
          <xdr:nvSpPr>
            <xdr:cNvPr id="5128" name="Button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Ligne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771525</xdr:colOff>
          <xdr:row>0</xdr:row>
          <xdr:rowOff>76200</xdr:rowOff>
        </xdr:from>
        <xdr:to>
          <xdr:col>3</xdr:col>
          <xdr:colOff>1304925</xdr:colOff>
          <xdr:row>0</xdr:row>
          <xdr:rowOff>295275</xdr:rowOff>
        </xdr:to>
        <xdr:sp macro="" textlink="">
          <xdr:nvSpPr>
            <xdr:cNvPr id="5129" name="Button 9" hidden="1">
              <a:extLst>
                <a:ext uri="{63B3BB69-23CF-44E3-9099-C40C66FF867C}">
                  <a14:compatExt spid="_x0000_s5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Ligne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438150</xdr:colOff>
          <xdr:row>0</xdr:row>
          <xdr:rowOff>66675</xdr:rowOff>
        </xdr:from>
        <xdr:to>
          <xdr:col>15</xdr:col>
          <xdr:colOff>447675</xdr:colOff>
          <xdr:row>0</xdr:row>
          <xdr:rowOff>314325</xdr:rowOff>
        </xdr:to>
        <xdr:sp macro="" textlink="">
          <xdr:nvSpPr>
            <xdr:cNvPr id="5130" name="Bouton Mono" hidden="1">
              <a:extLst>
                <a:ext uri="{63B3BB69-23CF-44E3-9099-C40C66FF867C}">
                  <a14:compatExt spid="_x0000_s5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Supprimer cette Manche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0</xdr:row>
          <xdr:rowOff>9525</xdr:rowOff>
        </xdr:from>
        <xdr:to>
          <xdr:col>17</xdr:col>
          <xdr:colOff>428625</xdr:colOff>
          <xdr:row>0</xdr:row>
          <xdr:rowOff>323850</xdr:rowOff>
        </xdr:to>
        <xdr:sp macro="" textlink="">
          <xdr:nvSpPr>
            <xdr:cNvPr id="5131" name="Button 11" hidden="1">
              <a:extLst>
                <a:ext uri="{63B3BB69-23CF-44E3-9099-C40C66FF867C}">
                  <a14:compatExt spid="_x0000_s513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1" i="0" u="none" strike="noStrike" baseline="0">
                  <a:solidFill>
                    <a:srgbClr val="800000"/>
                  </a:solidFill>
                  <a:latin typeface="Arial"/>
                  <a:cs typeface="Arial"/>
                </a:rPr>
                <a:t>Impression</a:t>
              </a:r>
            </a:p>
          </xdr:txBody>
        </xdr:sp>
        <xdr:clientData fPrintsWithSheet="0"/>
      </xdr:twoCellAnchor>
    </mc:Choice>
    <mc:Fallback/>
  </mc:AlternateContent>
  <xdr:twoCellAnchor editAs="oneCell">
    <xdr:from>
      <xdr:col>19</xdr:col>
      <xdr:colOff>47625</xdr:colOff>
      <xdr:row>2</xdr:row>
      <xdr:rowOff>9525</xdr:rowOff>
    </xdr:from>
    <xdr:to>
      <xdr:col>21</xdr:col>
      <xdr:colOff>342900</xdr:colOff>
      <xdr:row>5</xdr:row>
      <xdr:rowOff>161992</xdr:rowOff>
    </xdr:to>
    <xdr:sp macro="" textlink="">
      <xdr:nvSpPr>
        <xdr:cNvPr id="5135" name="Text Box 8"/>
        <xdr:cNvSpPr txBox="1">
          <a:spLocks noChangeArrowheads="1"/>
        </xdr:cNvSpPr>
      </xdr:nvSpPr>
      <xdr:spPr bwMode="auto">
        <a:xfrm>
          <a:off x="9944100" y="609600"/>
          <a:ext cx="1828800" cy="88582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just" rtl="0">
            <a:defRPr sz="1000"/>
          </a:pPr>
          <a:r>
            <a:rPr lang="fr-FR" sz="1200" b="1" i="0" u="none" strike="noStrike" baseline="0">
              <a:solidFill>
                <a:srgbClr val="0000FF"/>
              </a:solidFill>
              <a:latin typeface="Arial"/>
              <a:cs typeface="Arial"/>
            </a:rPr>
            <a:t>Note: </a:t>
          </a:r>
          <a:r>
            <a:rPr lang="fr-FR" sz="1200" b="0" i="0" u="none" strike="noStrike" baseline="0">
              <a:solidFill>
                <a:srgbClr val="0000FF"/>
              </a:solidFill>
              <a:latin typeface="Arial"/>
              <a:cs typeface="Arial"/>
            </a:rPr>
            <a:t>Faire "</a:t>
          </a:r>
          <a:r>
            <a:rPr lang="fr-FR" sz="1200" b="1" i="0" u="none" strike="noStrike" baseline="0">
              <a:solidFill>
                <a:srgbClr val="0000FF"/>
              </a:solidFill>
              <a:latin typeface="Arial"/>
              <a:cs typeface="Arial"/>
            </a:rPr>
            <a:t>Ctrl^d</a:t>
          </a:r>
          <a:r>
            <a:rPr lang="fr-FR" sz="1200" b="0" i="0" u="none" strike="noStrike" baseline="0">
              <a:solidFill>
                <a:srgbClr val="0000FF"/>
              </a:solidFill>
              <a:latin typeface="Arial"/>
              <a:cs typeface="Arial"/>
            </a:rPr>
            <a:t> pour enlever et remettre la protection de la feuille</a:t>
          </a:r>
        </a:p>
      </xdr:txBody>
    </xdr:sp>
    <xdr:clientData fPrintsWithSheet="0"/>
  </xdr:twoCellAnchor>
  <mc:AlternateContent xmlns:mc="http://schemas.openxmlformats.org/markup-compatibility/2006">
    <mc:Choice xmlns:a14="http://schemas.microsoft.com/office/drawing/2010/main" Requires="a14">
      <xdr:twoCellAnchor>
        <xdr:from>
          <xdr:col>3</xdr:col>
          <xdr:colOff>266700</xdr:colOff>
          <xdr:row>19</xdr:row>
          <xdr:rowOff>19050</xdr:rowOff>
        </xdr:from>
        <xdr:to>
          <xdr:col>3</xdr:col>
          <xdr:colOff>1162050</xdr:colOff>
          <xdr:row>19</xdr:row>
          <xdr:rowOff>228600</xdr:rowOff>
        </xdr:to>
        <xdr:sp macro="" textlink="">
          <xdr:nvSpPr>
            <xdr:cNvPr id="5246" name="Bouton FA" hidden="1">
              <a:extLst>
                <a:ext uri="{63B3BB69-23CF-44E3-9099-C40C66FF867C}">
                  <a14:compatExt spid="_x0000_s5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Voir grille 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19</xdr:row>
          <xdr:rowOff>19050</xdr:rowOff>
        </xdr:from>
        <xdr:to>
          <xdr:col>9</xdr:col>
          <xdr:colOff>1114425</xdr:colOff>
          <xdr:row>19</xdr:row>
          <xdr:rowOff>228600</xdr:rowOff>
        </xdr:to>
        <xdr:sp macro="" textlink="">
          <xdr:nvSpPr>
            <xdr:cNvPr id="5248" name="Bouton FB" hidden="1">
              <a:extLst>
                <a:ext uri="{63B3BB69-23CF-44E3-9099-C40C66FF867C}">
                  <a14:compatExt spid="_x0000_s5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Voir grille 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19</xdr:row>
          <xdr:rowOff>19050</xdr:rowOff>
        </xdr:from>
        <xdr:to>
          <xdr:col>15</xdr:col>
          <xdr:colOff>1181100</xdr:colOff>
          <xdr:row>19</xdr:row>
          <xdr:rowOff>228600</xdr:rowOff>
        </xdr:to>
        <xdr:sp macro="" textlink="">
          <xdr:nvSpPr>
            <xdr:cNvPr id="5250" name="Bouton FC" hidden="1">
              <a:extLst>
                <a:ext uri="{63B3BB69-23CF-44E3-9099-C40C66FF867C}">
                  <a14:compatExt spid="_x0000_s5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Voir grille C</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247650</xdr:colOff>
          <xdr:row>0</xdr:row>
          <xdr:rowOff>47625</xdr:rowOff>
        </xdr:from>
        <xdr:to>
          <xdr:col>9</xdr:col>
          <xdr:colOff>1085850</xdr:colOff>
          <xdr:row>0</xdr:row>
          <xdr:rowOff>295275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000000"/>
                  </a:solidFill>
                  <a:latin typeface="Arial"/>
                  <a:cs typeface="Arial"/>
                </a:rPr>
                <a:t>Grille Finale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19</xdr:row>
          <xdr:rowOff>19050</xdr:rowOff>
        </xdr:from>
        <xdr:to>
          <xdr:col>3</xdr:col>
          <xdr:colOff>1162050</xdr:colOff>
          <xdr:row>19</xdr:row>
          <xdr:rowOff>228600</xdr:rowOff>
        </xdr:to>
        <xdr:sp macro="" textlink="">
          <xdr:nvSpPr>
            <xdr:cNvPr id="6146" name="Bouton FA" hidden="1">
              <a:extLst>
                <a:ext uri="{63B3BB69-23CF-44E3-9099-C40C66FF867C}">
                  <a14:compatExt spid="_x0000_s6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Voir grille 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19</xdr:row>
          <xdr:rowOff>19050</xdr:rowOff>
        </xdr:from>
        <xdr:to>
          <xdr:col>9</xdr:col>
          <xdr:colOff>1114425</xdr:colOff>
          <xdr:row>19</xdr:row>
          <xdr:rowOff>228600</xdr:rowOff>
        </xdr:to>
        <xdr:sp macro="" textlink="">
          <xdr:nvSpPr>
            <xdr:cNvPr id="6147" name="Bouton FB" hidden="1">
              <a:extLst>
                <a:ext uri="{63B3BB69-23CF-44E3-9099-C40C66FF867C}">
                  <a14:compatExt spid="_x0000_s6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Voir grille 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19</xdr:row>
          <xdr:rowOff>19050</xdr:rowOff>
        </xdr:from>
        <xdr:to>
          <xdr:col>15</xdr:col>
          <xdr:colOff>1181100</xdr:colOff>
          <xdr:row>19</xdr:row>
          <xdr:rowOff>228600</xdr:rowOff>
        </xdr:to>
        <xdr:sp macro="" textlink="">
          <xdr:nvSpPr>
            <xdr:cNvPr id="6148" name="Bouton FC" hidden="1">
              <a:extLst>
                <a:ext uri="{63B3BB69-23CF-44E3-9099-C40C66FF867C}">
                  <a14:compatExt spid="_x0000_s6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Voir grille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1</xdr:row>
          <xdr:rowOff>9525</xdr:rowOff>
        </xdr:from>
        <xdr:to>
          <xdr:col>6</xdr:col>
          <xdr:colOff>0</xdr:colOff>
          <xdr:row>2</xdr:row>
          <xdr:rowOff>0</xdr:rowOff>
        </xdr:to>
        <xdr:sp macro="" textlink="">
          <xdr:nvSpPr>
            <xdr:cNvPr id="6150" name="Button 6" hidden="1">
              <a:extLst>
                <a:ext uri="{63B3BB69-23CF-44E3-9099-C40C66FF867C}">
                  <a14:compatExt spid="_x0000_s6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900" b="1" i="0" u="none" strike="noStrike" baseline="0">
                  <a:solidFill>
                    <a:srgbClr val="800000"/>
                  </a:solidFill>
                  <a:latin typeface="Arial"/>
                  <a:cs typeface="Arial"/>
                </a:rPr>
                <a:t>Classmt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xdr:colOff>
          <xdr:row>1</xdr:row>
          <xdr:rowOff>9525</xdr:rowOff>
        </xdr:from>
        <xdr:to>
          <xdr:col>18</xdr:col>
          <xdr:colOff>0</xdr:colOff>
          <xdr:row>2</xdr:row>
          <xdr:rowOff>0</xdr:rowOff>
        </xdr:to>
        <xdr:sp macro="" textlink="">
          <xdr:nvSpPr>
            <xdr:cNvPr id="6151" name="Button 7" hidden="1">
              <a:extLst>
                <a:ext uri="{63B3BB69-23CF-44E3-9099-C40C66FF867C}">
                  <a14:compatExt spid="_x0000_s6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900" b="1" i="0" u="none" strike="noStrike" baseline="0">
                  <a:solidFill>
                    <a:srgbClr val="800000"/>
                  </a:solidFill>
                  <a:latin typeface="Arial"/>
                  <a:cs typeface="Arial"/>
                </a:rPr>
                <a:t>Classmt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0</xdr:colOff>
          <xdr:row>1</xdr:row>
          <xdr:rowOff>9525</xdr:rowOff>
        </xdr:from>
        <xdr:to>
          <xdr:col>12</xdr:col>
          <xdr:colOff>0</xdr:colOff>
          <xdr:row>2</xdr:row>
          <xdr:rowOff>0</xdr:rowOff>
        </xdr:to>
        <xdr:sp macro="" textlink="">
          <xdr:nvSpPr>
            <xdr:cNvPr id="6152" name="Button 8" hidden="1">
              <a:extLst>
                <a:ext uri="{63B3BB69-23CF-44E3-9099-C40C66FF867C}">
                  <a14:compatExt spid="_x0000_s6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900" b="1" i="0" u="none" strike="noStrike" baseline="0">
                  <a:solidFill>
                    <a:srgbClr val="800000"/>
                  </a:solidFill>
                  <a:latin typeface="Arial"/>
                  <a:cs typeface="Arial"/>
                </a:rPr>
                <a:t>Classmt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85725</xdr:colOff>
          <xdr:row>0</xdr:row>
          <xdr:rowOff>76200</xdr:rowOff>
        </xdr:from>
        <xdr:to>
          <xdr:col>3</xdr:col>
          <xdr:colOff>704850</xdr:colOff>
          <xdr:row>0</xdr:row>
          <xdr:rowOff>295275</xdr:rowOff>
        </xdr:to>
        <xdr:sp macro="" textlink="">
          <xdr:nvSpPr>
            <xdr:cNvPr id="6153" name="Button 9" hidden="1">
              <a:extLst>
                <a:ext uri="{63B3BB69-23CF-44E3-9099-C40C66FF867C}">
                  <a14:compatExt spid="_x0000_s6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Ligne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771525</xdr:colOff>
          <xdr:row>0</xdr:row>
          <xdr:rowOff>76200</xdr:rowOff>
        </xdr:from>
        <xdr:to>
          <xdr:col>3</xdr:col>
          <xdr:colOff>1304925</xdr:colOff>
          <xdr:row>0</xdr:row>
          <xdr:rowOff>295275</xdr:rowOff>
        </xdr:to>
        <xdr:sp macro="" textlink="">
          <xdr:nvSpPr>
            <xdr:cNvPr id="6154" name="Button 10" hidden="1">
              <a:extLst>
                <a:ext uri="{63B3BB69-23CF-44E3-9099-C40C66FF867C}">
                  <a14:compatExt spid="_x0000_s6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FR" sz="1000" b="1" i="0" u="none" strike="noStrike" baseline="0">
                  <a:solidFill>
                    <a:srgbClr val="800000"/>
                  </a:solidFill>
                  <a:latin typeface="Arial"/>
                  <a:cs typeface="Arial"/>
                </a:rPr>
                <a:t>Ligne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38100</xdr:colOff>
          <xdr:row>0</xdr:row>
          <xdr:rowOff>9525</xdr:rowOff>
        </xdr:from>
        <xdr:to>
          <xdr:col>17</xdr:col>
          <xdr:colOff>466725</xdr:colOff>
          <xdr:row>0</xdr:row>
          <xdr:rowOff>323850</xdr:rowOff>
        </xdr:to>
        <xdr:sp macro="" textlink="">
          <xdr:nvSpPr>
            <xdr:cNvPr id="6155" name="Button 11" hidden="1">
              <a:extLst>
                <a:ext uri="{63B3BB69-23CF-44E3-9099-C40C66FF867C}">
                  <a14:compatExt spid="_x0000_s615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1" i="0" u="none" strike="noStrike" baseline="0">
                  <a:solidFill>
                    <a:srgbClr val="800000"/>
                  </a:solidFill>
                  <a:latin typeface="Arial"/>
                  <a:cs typeface="Arial"/>
                </a:rPr>
                <a:t>Impression</a:t>
              </a:r>
            </a:p>
          </xdr:txBody>
        </xdr:sp>
        <xdr:clientData fPrintsWithSheet="0"/>
      </xdr:twoCellAnchor>
    </mc:Choice>
    <mc:Fallback/>
  </mc:AlternateContent>
  <xdr:twoCellAnchor editAs="oneCell">
    <xdr:from>
      <xdr:col>19</xdr:col>
      <xdr:colOff>57150</xdr:colOff>
      <xdr:row>2</xdr:row>
      <xdr:rowOff>9525</xdr:rowOff>
    </xdr:from>
    <xdr:to>
      <xdr:col>21</xdr:col>
      <xdr:colOff>352426</xdr:colOff>
      <xdr:row>5</xdr:row>
      <xdr:rowOff>161992</xdr:rowOff>
    </xdr:to>
    <xdr:sp macro="" textlink="">
      <xdr:nvSpPr>
        <xdr:cNvPr id="6157" name="Text Box 8"/>
        <xdr:cNvSpPr txBox="1">
          <a:spLocks noChangeArrowheads="1"/>
        </xdr:cNvSpPr>
      </xdr:nvSpPr>
      <xdr:spPr bwMode="auto">
        <a:xfrm>
          <a:off x="9944100" y="609600"/>
          <a:ext cx="1828800" cy="88582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just" rtl="0">
            <a:defRPr sz="1000"/>
          </a:pPr>
          <a:r>
            <a:rPr lang="fr-FR" sz="1200" b="1" i="0" u="none" strike="noStrike" baseline="0">
              <a:solidFill>
                <a:srgbClr val="0000FF"/>
              </a:solidFill>
              <a:latin typeface="Arial"/>
              <a:cs typeface="Arial"/>
            </a:rPr>
            <a:t>Note: </a:t>
          </a:r>
          <a:r>
            <a:rPr lang="fr-FR" sz="1200" b="0" i="0" u="none" strike="noStrike" baseline="0">
              <a:solidFill>
                <a:srgbClr val="0000FF"/>
              </a:solidFill>
              <a:latin typeface="Arial"/>
              <a:cs typeface="Arial"/>
            </a:rPr>
            <a:t>Faire "</a:t>
          </a:r>
          <a:r>
            <a:rPr lang="fr-FR" sz="1200" b="1" i="0" u="none" strike="noStrike" baseline="0">
              <a:solidFill>
                <a:srgbClr val="0000FF"/>
              </a:solidFill>
              <a:latin typeface="Arial"/>
              <a:cs typeface="Arial"/>
            </a:rPr>
            <a:t>Ctrl^d</a:t>
          </a:r>
          <a:r>
            <a:rPr lang="fr-FR" sz="1200" b="0" i="0" u="none" strike="noStrike" baseline="0">
              <a:solidFill>
                <a:srgbClr val="0000FF"/>
              </a:solidFill>
              <a:latin typeface="Arial"/>
              <a:cs typeface="Arial"/>
            </a:rPr>
            <a:t> pour enlever et remettre la protection de la feuille</a:t>
          </a:r>
        </a:p>
      </xdr:txBody>
    </xdr:sp>
    <xdr:clientData fPrintsWithSheet="0"/>
  </xdr:twoCellAnchor>
  <mc:AlternateContent xmlns:mc="http://schemas.openxmlformats.org/markup-compatibility/2006">
    <mc:Choice xmlns:a14="http://schemas.microsoft.com/office/drawing/2010/main" Requires="a14">
      <xdr:twoCellAnchor>
        <xdr:from>
          <xdr:col>15</xdr:col>
          <xdr:colOff>38100</xdr:colOff>
          <xdr:row>0</xdr:row>
          <xdr:rowOff>9525</xdr:rowOff>
        </xdr:from>
        <xdr:to>
          <xdr:col>15</xdr:col>
          <xdr:colOff>933450</xdr:colOff>
          <xdr:row>0</xdr:row>
          <xdr:rowOff>323850</xdr:rowOff>
        </xdr:to>
        <xdr:sp macro="" textlink="">
          <xdr:nvSpPr>
            <xdr:cNvPr id="6169" name="Button 25" hidden="1">
              <a:extLst>
                <a:ext uri="{63B3BB69-23CF-44E3-9099-C40C66FF867C}">
                  <a14:compatExt spid="_x0000_s616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1" i="0" u="none" strike="noStrike" baseline="0">
                  <a:solidFill>
                    <a:srgbClr val="800000"/>
                  </a:solidFill>
                  <a:latin typeface="Arial"/>
                  <a:cs typeface="Arial"/>
                </a:rPr>
                <a:t>Podium</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19</xdr:col>
      <xdr:colOff>0</xdr:colOff>
      <xdr:row>154</xdr:row>
      <xdr:rowOff>28575</xdr:rowOff>
    </xdr:from>
    <xdr:to>
      <xdr:col>20</xdr:col>
      <xdr:colOff>76200</xdr:colOff>
      <xdr:row>160</xdr:row>
      <xdr:rowOff>76200</xdr:rowOff>
    </xdr:to>
    <xdr:sp macro="" textlink="">
      <xdr:nvSpPr>
        <xdr:cNvPr id="370847" name="Oval 1"/>
        <xdr:cNvSpPr>
          <a:spLocks noChangeArrowheads="1"/>
        </xdr:cNvSpPr>
      </xdr:nvSpPr>
      <xdr:spPr bwMode="auto">
        <a:xfrm>
          <a:off x="9324975" y="23555325"/>
          <a:ext cx="838200" cy="8763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18</xdr:col>
      <xdr:colOff>561975</xdr:colOff>
      <xdr:row>137</xdr:row>
      <xdr:rowOff>76200</xdr:rowOff>
    </xdr:from>
    <xdr:to>
      <xdr:col>19</xdr:col>
      <xdr:colOff>638175</xdr:colOff>
      <xdr:row>143</xdr:row>
      <xdr:rowOff>28575</xdr:rowOff>
    </xdr:to>
    <xdr:sp macro="" textlink="">
      <xdr:nvSpPr>
        <xdr:cNvPr id="370848" name="Oval 2"/>
        <xdr:cNvSpPr>
          <a:spLocks noChangeArrowheads="1"/>
        </xdr:cNvSpPr>
      </xdr:nvSpPr>
      <xdr:spPr bwMode="auto">
        <a:xfrm>
          <a:off x="9296400" y="20945475"/>
          <a:ext cx="666750" cy="8763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142875</xdr:colOff>
      <xdr:row>124</xdr:row>
      <xdr:rowOff>38100</xdr:rowOff>
    </xdr:from>
    <xdr:to>
      <xdr:col>20</xdr:col>
      <xdr:colOff>219075</xdr:colOff>
      <xdr:row>129</xdr:row>
      <xdr:rowOff>247650</xdr:rowOff>
    </xdr:to>
    <xdr:sp macro="" textlink="">
      <xdr:nvSpPr>
        <xdr:cNvPr id="370849" name="Oval 3"/>
        <xdr:cNvSpPr>
          <a:spLocks noChangeArrowheads="1"/>
        </xdr:cNvSpPr>
      </xdr:nvSpPr>
      <xdr:spPr bwMode="auto">
        <a:xfrm>
          <a:off x="9467850" y="19040475"/>
          <a:ext cx="838200" cy="8763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333375</xdr:colOff>
      <xdr:row>110</xdr:row>
      <xdr:rowOff>142875</xdr:rowOff>
    </xdr:from>
    <xdr:to>
      <xdr:col>20</xdr:col>
      <xdr:colOff>409575</xdr:colOff>
      <xdr:row>116</xdr:row>
      <xdr:rowOff>47625</xdr:rowOff>
    </xdr:to>
    <xdr:sp macro="" textlink="">
      <xdr:nvSpPr>
        <xdr:cNvPr id="370850" name="Oval 4"/>
        <xdr:cNvSpPr>
          <a:spLocks noChangeArrowheads="1"/>
        </xdr:cNvSpPr>
      </xdr:nvSpPr>
      <xdr:spPr bwMode="auto">
        <a:xfrm>
          <a:off x="9658350" y="16973550"/>
          <a:ext cx="838200" cy="8763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381000</xdr:colOff>
      <xdr:row>10</xdr:row>
      <xdr:rowOff>142875</xdr:rowOff>
    </xdr:from>
    <xdr:to>
      <xdr:col>20</xdr:col>
      <xdr:colOff>447675</xdr:colOff>
      <xdr:row>16</xdr:row>
      <xdr:rowOff>85725</xdr:rowOff>
    </xdr:to>
    <xdr:sp macro="" textlink="">
      <xdr:nvSpPr>
        <xdr:cNvPr id="370851" name="Oval 5"/>
        <xdr:cNvSpPr>
          <a:spLocks noChangeArrowheads="1"/>
        </xdr:cNvSpPr>
      </xdr:nvSpPr>
      <xdr:spPr bwMode="auto">
        <a:xfrm>
          <a:off x="9705975" y="2019300"/>
          <a:ext cx="828675" cy="8001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381000</xdr:colOff>
      <xdr:row>30</xdr:row>
      <xdr:rowOff>142875</xdr:rowOff>
    </xdr:from>
    <xdr:to>
      <xdr:col>20</xdr:col>
      <xdr:colOff>447675</xdr:colOff>
      <xdr:row>35</xdr:row>
      <xdr:rowOff>142875</xdr:rowOff>
    </xdr:to>
    <xdr:sp macro="" textlink="">
      <xdr:nvSpPr>
        <xdr:cNvPr id="370852" name="Oval 6"/>
        <xdr:cNvSpPr>
          <a:spLocks noChangeArrowheads="1"/>
        </xdr:cNvSpPr>
      </xdr:nvSpPr>
      <xdr:spPr bwMode="auto">
        <a:xfrm>
          <a:off x="9705975" y="4953000"/>
          <a:ext cx="828675" cy="8096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666750</xdr:colOff>
      <xdr:row>30</xdr:row>
      <xdr:rowOff>66675</xdr:rowOff>
    </xdr:from>
    <xdr:to>
      <xdr:col>21</xdr:col>
      <xdr:colOff>266700</xdr:colOff>
      <xdr:row>32</xdr:row>
      <xdr:rowOff>104775</xdr:rowOff>
    </xdr:to>
    <xdr:sp macro="" textlink="">
      <xdr:nvSpPr>
        <xdr:cNvPr id="370853" name="Oval 7"/>
        <xdr:cNvSpPr>
          <a:spLocks noChangeArrowheads="1"/>
        </xdr:cNvSpPr>
      </xdr:nvSpPr>
      <xdr:spPr bwMode="auto">
        <a:xfrm>
          <a:off x="10753725" y="4876800"/>
          <a:ext cx="36195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666750</xdr:colOff>
      <xdr:row>38</xdr:row>
      <xdr:rowOff>66675</xdr:rowOff>
    </xdr:from>
    <xdr:to>
      <xdr:col>21</xdr:col>
      <xdr:colOff>266700</xdr:colOff>
      <xdr:row>40</xdr:row>
      <xdr:rowOff>85725</xdr:rowOff>
    </xdr:to>
    <xdr:sp macro="" textlink="">
      <xdr:nvSpPr>
        <xdr:cNvPr id="370854" name="Oval 8"/>
        <xdr:cNvSpPr>
          <a:spLocks noChangeArrowheads="1"/>
        </xdr:cNvSpPr>
      </xdr:nvSpPr>
      <xdr:spPr bwMode="auto">
        <a:xfrm>
          <a:off x="10753725" y="6076950"/>
          <a:ext cx="361950" cy="3429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381000</xdr:colOff>
      <xdr:row>49</xdr:row>
      <xdr:rowOff>28575</xdr:rowOff>
    </xdr:from>
    <xdr:to>
      <xdr:col>21</xdr:col>
      <xdr:colOff>447675</xdr:colOff>
      <xdr:row>54</xdr:row>
      <xdr:rowOff>95250</xdr:rowOff>
    </xdr:to>
    <xdr:sp macro="" textlink="">
      <xdr:nvSpPr>
        <xdr:cNvPr id="370855" name="Oval 9"/>
        <xdr:cNvSpPr>
          <a:spLocks noChangeArrowheads="1"/>
        </xdr:cNvSpPr>
      </xdr:nvSpPr>
      <xdr:spPr bwMode="auto">
        <a:xfrm>
          <a:off x="10467975" y="7677150"/>
          <a:ext cx="828675" cy="8477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28575</xdr:colOff>
      <xdr:row>12</xdr:row>
      <xdr:rowOff>38100</xdr:rowOff>
    </xdr:from>
    <xdr:to>
      <xdr:col>20</xdr:col>
      <xdr:colOff>104775</xdr:colOff>
      <xdr:row>13</xdr:row>
      <xdr:rowOff>0</xdr:rowOff>
    </xdr:to>
    <xdr:sp macro="" textlink="">
      <xdr:nvSpPr>
        <xdr:cNvPr id="370856" name="Oval 10"/>
        <xdr:cNvSpPr>
          <a:spLocks noChangeArrowheads="1"/>
        </xdr:cNvSpPr>
      </xdr:nvSpPr>
      <xdr:spPr bwMode="auto">
        <a:xfrm>
          <a:off x="10115550" y="2219325"/>
          <a:ext cx="76200"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180975</xdr:colOff>
      <xdr:row>13</xdr:row>
      <xdr:rowOff>76200</xdr:rowOff>
    </xdr:from>
    <xdr:to>
      <xdr:col>20</xdr:col>
      <xdr:colOff>247650</xdr:colOff>
      <xdr:row>14</xdr:row>
      <xdr:rowOff>38100</xdr:rowOff>
    </xdr:to>
    <xdr:sp macro="" textlink="">
      <xdr:nvSpPr>
        <xdr:cNvPr id="370857" name="Oval 11"/>
        <xdr:cNvSpPr>
          <a:spLocks noChangeArrowheads="1"/>
        </xdr:cNvSpPr>
      </xdr:nvSpPr>
      <xdr:spPr bwMode="auto">
        <a:xfrm>
          <a:off x="10267950" y="2371725"/>
          <a:ext cx="66675"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14</xdr:row>
      <xdr:rowOff>142875</xdr:rowOff>
    </xdr:from>
    <xdr:to>
      <xdr:col>20</xdr:col>
      <xdr:colOff>76200</xdr:colOff>
      <xdr:row>15</xdr:row>
      <xdr:rowOff>57150</xdr:rowOff>
    </xdr:to>
    <xdr:sp macro="" textlink="">
      <xdr:nvSpPr>
        <xdr:cNvPr id="370858" name="Oval 12"/>
        <xdr:cNvSpPr>
          <a:spLocks noChangeArrowheads="1"/>
        </xdr:cNvSpPr>
      </xdr:nvSpPr>
      <xdr:spPr bwMode="auto">
        <a:xfrm>
          <a:off x="10086975" y="255270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695325</xdr:colOff>
      <xdr:row>31</xdr:row>
      <xdr:rowOff>152400</xdr:rowOff>
    </xdr:from>
    <xdr:to>
      <xdr:col>20</xdr:col>
      <xdr:colOff>28575</xdr:colOff>
      <xdr:row>32</xdr:row>
      <xdr:rowOff>66675</xdr:rowOff>
    </xdr:to>
    <xdr:sp macro="" textlink="">
      <xdr:nvSpPr>
        <xdr:cNvPr id="370859" name="Oval 13"/>
        <xdr:cNvSpPr>
          <a:spLocks noChangeArrowheads="1"/>
        </xdr:cNvSpPr>
      </xdr:nvSpPr>
      <xdr:spPr bwMode="auto">
        <a:xfrm>
          <a:off x="10020300" y="5124450"/>
          <a:ext cx="95250"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247650</xdr:colOff>
      <xdr:row>33</xdr:row>
      <xdr:rowOff>66675</xdr:rowOff>
    </xdr:from>
    <xdr:to>
      <xdr:col>20</xdr:col>
      <xdr:colOff>323850</xdr:colOff>
      <xdr:row>34</xdr:row>
      <xdr:rowOff>28575</xdr:rowOff>
    </xdr:to>
    <xdr:sp macro="" textlink="">
      <xdr:nvSpPr>
        <xdr:cNvPr id="370860" name="Oval 14"/>
        <xdr:cNvSpPr>
          <a:spLocks noChangeArrowheads="1"/>
        </xdr:cNvSpPr>
      </xdr:nvSpPr>
      <xdr:spPr bwMode="auto">
        <a:xfrm>
          <a:off x="10334625" y="5314950"/>
          <a:ext cx="76200" cy="219075"/>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219075</xdr:colOff>
      <xdr:row>82</xdr:row>
      <xdr:rowOff>114300</xdr:rowOff>
    </xdr:from>
    <xdr:to>
      <xdr:col>20</xdr:col>
      <xdr:colOff>285750</xdr:colOff>
      <xdr:row>83</xdr:row>
      <xdr:rowOff>28575</xdr:rowOff>
    </xdr:to>
    <xdr:sp macro="" textlink="">
      <xdr:nvSpPr>
        <xdr:cNvPr id="370861" name="Oval 15"/>
        <xdr:cNvSpPr>
          <a:spLocks noChangeArrowheads="1"/>
        </xdr:cNvSpPr>
      </xdr:nvSpPr>
      <xdr:spPr bwMode="auto">
        <a:xfrm>
          <a:off x="10306050" y="12839700"/>
          <a:ext cx="66675" cy="28575"/>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695325</xdr:colOff>
      <xdr:row>35</xdr:row>
      <xdr:rowOff>0</xdr:rowOff>
    </xdr:from>
    <xdr:to>
      <xdr:col>20</xdr:col>
      <xdr:colOff>28575</xdr:colOff>
      <xdr:row>35</xdr:row>
      <xdr:rowOff>76200</xdr:rowOff>
    </xdr:to>
    <xdr:sp macro="" textlink="">
      <xdr:nvSpPr>
        <xdr:cNvPr id="370862" name="Oval 16"/>
        <xdr:cNvSpPr>
          <a:spLocks noChangeArrowheads="1"/>
        </xdr:cNvSpPr>
      </xdr:nvSpPr>
      <xdr:spPr bwMode="auto">
        <a:xfrm>
          <a:off x="10020300" y="5619750"/>
          <a:ext cx="95250"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21</xdr:col>
      <xdr:colOff>9525</xdr:colOff>
      <xdr:row>51</xdr:row>
      <xdr:rowOff>123825</xdr:rowOff>
    </xdr:from>
    <xdr:to>
      <xdr:col>21</xdr:col>
      <xdr:colOff>85725</xdr:colOff>
      <xdr:row>52</xdr:row>
      <xdr:rowOff>38100</xdr:rowOff>
    </xdr:to>
    <xdr:sp macro="" textlink="">
      <xdr:nvSpPr>
        <xdr:cNvPr id="370863" name="Oval 17"/>
        <xdr:cNvSpPr>
          <a:spLocks noChangeArrowheads="1"/>
        </xdr:cNvSpPr>
      </xdr:nvSpPr>
      <xdr:spPr bwMode="auto">
        <a:xfrm>
          <a:off x="10858500" y="8143875"/>
          <a:ext cx="76200" cy="9525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21</xdr:col>
      <xdr:colOff>666750</xdr:colOff>
      <xdr:row>57</xdr:row>
      <xdr:rowOff>66675</xdr:rowOff>
    </xdr:from>
    <xdr:to>
      <xdr:col>22</xdr:col>
      <xdr:colOff>266700</xdr:colOff>
      <xdr:row>59</xdr:row>
      <xdr:rowOff>76200</xdr:rowOff>
    </xdr:to>
    <xdr:sp macro="" textlink="">
      <xdr:nvSpPr>
        <xdr:cNvPr id="370864" name="Oval 18"/>
        <xdr:cNvSpPr>
          <a:spLocks noChangeArrowheads="1"/>
        </xdr:cNvSpPr>
      </xdr:nvSpPr>
      <xdr:spPr bwMode="auto">
        <a:xfrm>
          <a:off x="11515725" y="8934450"/>
          <a:ext cx="361950" cy="3810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66675</xdr:colOff>
      <xdr:row>51</xdr:row>
      <xdr:rowOff>28575</xdr:rowOff>
    </xdr:from>
    <xdr:to>
      <xdr:col>22</xdr:col>
      <xdr:colOff>409575</xdr:colOff>
      <xdr:row>54</xdr:row>
      <xdr:rowOff>0</xdr:rowOff>
    </xdr:to>
    <xdr:sp macro="" textlink="">
      <xdr:nvSpPr>
        <xdr:cNvPr id="370865" name="Oval 19"/>
        <xdr:cNvSpPr>
          <a:spLocks noChangeArrowheads="1"/>
        </xdr:cNvSpPr>
      </xdr:nvSpPr>
      <xdr:spPr bwMode="auto">
        <a:xfrm>
          <a:off x="11677650" y="8048625"/>
          <a:ext cx="342900" cy="3810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657225</xdr:colOff>
      <xdr:row>50</xdr:row>
      <xdr:rowOff>104775</xdr:rowOff>
    </xdr:from>
    <xdr:to>
      <xdr:col>20</xdr:col>
      <xdr:colOff>733425</xdr:colOff>
      <xdr:row>51</xdr:row>
      <xdr:rowOff>19050</xdr:rowOff>
    </xdr:to>
    <xdr:sp macro="" textlink="">
      <xdr:nvSpPr>
        <xdr:cNvPr id="370866" name="Oval 20"/>
        <xdr:cNvSpPr>
          <a:spLocks noChangeArrowheads="1"/>
        </xdr:cNvSpPr>
      </xdr:nvSpPr>
      <xdr:spPr bwMode="auto">
        <a:xfrm>
          <a:off x="10744200" y="8010525"/>
          <a:ext cx="76200" cy="28575"/>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152400</xdr:colOff>
      <xdr:row>34</xdr:row>
      <xdr:rowOff>142875</xdr:rowOff>
    </xdr:from>
    <xdr:to>
      <xdr:col>20</xdr:col>
      <xdr:colOff>219075</xdr:colOff>
      <xdr:row>35</xdr:row>
      <xdr:rowOff>57150</xdr:rowOff>
    </xdr:to>
    <xdr:sp macro="" textlink="">
      <xdr:nvSpPr>
        <xdr:cNvPr id="370867" name="Oval 21"/>
        <xdr:cNvSpPr>
          <a:spLocks noChangeArrowheads="1"/>
        </xdr:cNvSpPr>
      </xdr:nvSpPr>
      <xdr:spPr bwMode="auto">
        <a:xfrm>
          <a:off x="10239375" y="5619750"/>
          <a:ext cx="66675" cy="5715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21</xdr:col>
      <xdr:colOff>114300</xdr:colOff>
      <xdr:row>53</xdr:row>
      <xdr:rowOff>47625</xdr:rowOff>
    </xdr:from>
    <xdr:to>
      <xdr:col>21</xdr:col>
      <xdr:colOff>180975</xdr:colOff>
      <xdr:row>54</xdr:row>
      <xdr:rowOff>9525</xdr:rowOff>
    </xdr:to>
    <xdr:sp macro="" textlink="">
      <xdr:nvSpPr>
        <xdr:cNvPr id="370868" name="Oval 22"/>
        <xdr:cNvSpPr>
          <a:spLocks noChangeArrowheads="1"/>
        </xdr:cNvSpPr>
      </xdr:nvSpPr>
      <xdr:spPr bwMode="auto">
        <a:xfrm>
          <a:off x="10963275" y="8362950"/>
          <a:ext cx="66675"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381000</xdr:colOff>
      <xdr:row>80</xdr:row>
      <xdr:rowOff>28575</xdr:rowOff>
    </xdr:from>
    <xdr:to>
      <xdr:col>20</xdr:col>
      <xdr:colOff>447675</xdr:colOff>
      <xdr:row>86</xdr:row>
      <xdr:rowOff>66675</xdr:rowOff>
    </xdr:to>
    <xdr:sp macro="" textlink="">
      <xdr:nvSpPr>
        <xdr:cNvPr id="370869" name="Oval 23"/>
        <xdr:cNvSpPr>
          <a:spLocks noChangeArrowheads="1"/>
        </xdr:cNvSpPr>
      </xdr:nvSpPr>
      <xdr:spPr bwMode="auto">
        <a:xfrm>
          <a:off x="9705975" y="12382500"/>
          <a:ext cx="828675" cy="9144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38100</xdr:colOff>
      <xdr:row>83</xdr:row>
      <xdr:rowOff>114300</xdr:rowOff>
    </xdr:from>
    <xdr:to>
      <xdr:col>20</xdr:col>
      <xdr:colOff>114300</xdr:colOff>
      <xdr:row>84</xdr:row>
      <xdr:rowOff>38100</xdr:rowOff>
    </xdr:to>
    <xdr:sp macro="" textlink="">
      <xdr:nvSpPr>
        <xdr:cNvPr id="370870" name="Oval 24"/>
        <xdr:cNvSpPr>
          <a:spLocks noChangeArrowheads="1"/>
        </xdr:cNvSpPr>
      </xdr:nvSpPr>
      <xdr:spPr bwMode="auto">
        <a:xfrm>
          <a:off x="10125075" y="12954000"/>
          <a:ext cx="76200" cy="85725"/>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76200</xdr:colOff>
      <xdr:row>81</xdr:row>
      <xdr:rowOff>66675</xdr:rowOff>
    </xdr:from>
    <xdr:to>
      <xdr:col>20</xdr:col>
      <xdr:colOff>152400</xdr:colOff>
      <xdr:row>82</xdr:row>
      <xdr:rowOff>28575</xdr:rowOff>
    </xdr:to>
    <xdr:sp macro="" textlink="">
      <xdr:nvSpPr>
        <xdr:cNvPr id="370871" name="Oval 25"/>
        <xdr:cNvSpPr>
          <a:spLocks noChangeArrowheads="1"/>
        </xdr:cNvSpPr>
      </xdr:nvSpPr>
      <xdr:spPr bwMode="auto">
        <a:xfrm>
          <a:off x="10163175" y="12534900"/>
          <a:ext cx="76200" cy="219075"/>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142875</xdr:colOff>
      <xdr:row>77</xdr:row>
      <xdr:rowOff>66675</xdr:rowOff>
    </xdr:from>
    <xdr:to>
      <xdr:col>20</xdr:col>
      <xdr:colOff>476250</xdr:colOff>
      <xdr:row>79</xdr:row>
      <xdr:rowOff>152400</xdr:rowOff>
    </xdr:to>
    <xdr:sp macro="" textlink="">
      <xdr:nvSpPr>
        <xdr:cNvPr id="370872" name="Oval 26"/>
        <xdr:cNvSpPr>
          <a:spLocks noChangeArrowheads="1"/>
        </xdr:cNvSpPr>
      </xdr:nvSpPr>
      <xdr:spPr bwMode="auto">
        <a:xfrm>
          <a:off x="10229850" y="11982450"/>
          <a:ext cx="333375"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476250</xdr:colOff>
      <xdr:row>84</xdr:row>
      <xdr:rowOff>28575</xdr:rowOff>
    </xdr:from>
    <xdr:to>
      <xdr:col>21</xdr:col>
      <xdr:colOff>76200</xdr:colOff>
      <xdr:row>87</xdr:row>
      <xdr:rowOff>0</xdr:rowOff>
    </xdr:to>
    <xdr:sp macro="" textlink="">
      <xdr:nvSpPr>
        <xdr:cNvPr id="370873" name="Oval 27"/>
        <xdr:cNvSpPr>
          <a:spLocks noChangeArrowheads="1"/>
        </xdr:cNvSpPr>
      </xdr:nvSpPr>
      <xdr:spPr bwMode="auto">
        <a:xfrm>
          <a:off x="10563225" y="13030200"/>
          <a:ext cx="36195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mc:AlternateContent xmlns:mc="http://schemas.openxmlformats.org/markup-compatibility/2006">
    <mc:Choice xmlns:a14="http://schemas.microsoft.com/office/drawing/2010/main" Requires="a14">
      <xdr:twoCellAnchor>
        <xdr:from>
          <xdr:col>1</xdr:col>
          <xdr:colOff>171450</xdr:colOff>
          <xdr:row>1</xdr:row>
          <xdr:rowOff>95250</xdr:rowOff>
        </xdr:from>
        <xdr:to>
          <xdr:col>2</xdr:col>
          <xdr:colOff>247650</xdr:colOff>
          <xdr:row>2</xdr:row>
          <xdr:rowOff>66675</xdr:rowOff>
        </xdr:to>
        <xdr:sp macro="" textlink="">
          <xdr:nvSpPr>
            <xdr:cNvPr id="370716" name="Button 28" hidden="1">
              <a:extLst>
                <a:ext uri="{63B3BB69-23CF-44E3-9099-C40C66FF867C}">
                  <a14:compatExt spid="_x0000_s37071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fr-FR" sz="1200" b="1" i="0" u="none" strike="noStrike" baseline="0">
                  <a:solidFill>
                    <a:srgbClr val="800000"/>
                  </a:solidFill>
                  <a:latin typeface="Arial"/>
                  <a:cs typeface="Arial"/>
                </a:rPr>
                <a:t>Retour</a:t>
              </a:r>
            </a:p>
          </xdr:txBody>
        </xdr:sp>
        <xdr:clientData fPrintsWithSheet="0"/>
      </xdr:twoCellAnchor>
    </mc:Choice>
    <mc:Fallback/>
  </mc:AlternateContent>
  <xdr:twoCellAnchor>
    <xdr:from>
      <xdr:col>19</xdr:col>
      <xdr:colOff>381000</xdr:colOff>
      <xdr:row>95</xdr:row>
      <xdr:rowOff>28575</xdr:rowOff>
    </xdr:from>
    <xdr:to>
      <xdr:col>20</xdr:col>
      <xdr:colOff>447675</xdr:colOff>
      <xdr:row>100</xdr:row>
      <xdr:rowOff>95250</xdr:rowOff>
    </xdr:to>
    <xdr:sp macro="" textlink="">
      <xdr:nvSpPr>
        <xdr:cNvPr id="370874" name="Oval 29"/>
        <xdr:cNvSpPr>
          <a:spLocks noChangeArrowheads="1"/>
        </xdr:cNvSpPr>
      </xdr:nvSpPr>
      <xdr:spPr bwMode="auto">
        <a:xfrm>
          <a:off x="9705975" y="14620875"/>
          <a:ext cx="828675" cy="8763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476250</xdr:colOff>
      <xdr:row>94</xdr:row>
      <xdr:rowOff>28575</xdr:rowOff>
    </xdr:from>
    <xdr:to>
      <xdr:col>21</xdr:col>
      <xdr:colOff>76200</xdr:colOff>
      <xdr:row>96</xdr:row>
      <xdr:rowOff>66675</xdr:rowOff>
    </xdr:to>
    <xdr:sp macro="" textlink="">
      <xdr:nvSpPr>
        <xdr:cNvPr id="370875" name="Oval 30"/>
        <xdr:cNvSpPr>
          <a:spLocks noChangeArrowheads="1"/>
        </xdr:cNvSpPr>
      </xdr:nvSpPr>
      <xdr:spPr bwMode="auto">
        <a:xfrm>
          <a:off x="10563225" y="14458950"/>
          <a:ext cx="36195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476250</xdr:colOff>
      <xdr:row>101</xdr:row>
      <xdr:rowOff>28575</xdr:rowOff>
    </xdr:from>
    <xdr:to>
      <xdr:col>20</xdr:col>
      <xdr:colOff>76200</xdr:colOff>
      <xdr:row>103</xdr:row>
      <xdr:rowOff>114300</xdr:rowOff>
    </xdr:to>
    <xdr:sp macro="" textlink="">
      <xdr:nvSpPr>
        <xdr:cNvPr id="370876" name="Oval 31"/>
        <xdr:cNvSpPr>
          <a:spLocks noChangeArrowheads="1"/>
        </xdr:cNvSpPr>
      </xdr:nvSpPr>
      <xdr:spPr bwMode="auto">
        <a:xfrm>
          <a:off x="9801225" y="15544800"/>
          <a:ext cx="36195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47625</xdr:colOff>
      <xdr:row>98</xdr:row>
      <xdr:rowOff>28575</xdr:rowOff>
    </xdr:from>
    <xdr:to>
      <xdr:col>20</xdr:col>
      <xdr:colOff>123825</xdr:colOff>
      <xdr:row>98</xdr:row>
      <xdr:rowOff>104775</xdr:rowOff>
    </xdr:to>
    <xdr:sp macro="" textlink="">
      <xdr:nvSpPr>
        <xdr:cNvPr id="370877" name="Oval 32"/>
        <xdr:cNvSpPr>
          <a:spLocks noChangeArrowheads="1"/>
        </xdr:cNvSpPr>
      </xdr:nvSpPr>
      <xdr:spPr bwMode="auto">
        <a:xfrm>
          <a:off x="10134600" y="15154275"/>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666750</xdr:colOff>
      <xdr:row>96</xdr:row>
      <xdr:rowOff>47625</xdr:rowOff>
    </xdr:from>
    <xdr:to>
      <xdr:col>20</xdr:col>
      <xdr:colOff>0</xdr:colOff>
      <xdr:row>97</xdr:row>
      <xdr:rowOff>9525</xdr:rowOff>
    </xdr:to>
    <xdr:sp macro="" textlink="">
      <xdr:nvSpPr>
        <xdr:cNvPr id="370878" name="Oval 33"/>
        <xdr:cNvSpPr>
          <a:spLocks noChangeArrowheads="1"/>
        </xdr:cNvSpPr>
      </xdr:nvSpPr>
      <xdr:spPr bwMode="auto">
        <a:xfrm>
          <a:off x="9991725" y="14801850"/>
          <a:ext cx="9525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257175</xdr:colOff>
      <xdr:row>98</xdr:row>
      <xdr:rowOff>38100</xdr:rowOff>
    </xdr:from>
    <xdr:to>
      <xdr:col>20</xdr:col>
      <xdr:colOff>333375</xdr:colOff>
      <xdr:row>98</xdr:row>
      <xdr:rowOff>114300</xdr:rowOff>
    </xdr:to>
    <xdr:sp macro="" textlink="">
      <xdr:nvSpPr>
        <xdr:cNvPr id="370879" name="Oval 34"/>
        <xdr:cNvSpPr>
          <a:spLocks noChangeArrowheads="1"/>
        </xdr:cNvSpPr>
      </xdr:nvSpPr>
      <xdr:spPr bwMode="auto">
        <a:xfrm>
          <a:off x="10344150" y="15163800"/>
          <a:ext cx="76200"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628650</xdr:colOff>
      <xdr:row>99</xdr:row>
      <xdr:rowOff>85725</xdr:rowOff>
    </xdr:from>
    <xdr:to>
      <xdr:col>19</xdr:col>
      <xdr:colOff>704850</xdr:colOff>
      <xdr:row>99</xdr:row>
      <xdr:rowOff>161925</xdr:rowOff>
    </xdr:to>
    <xdr:sp macro="" textlink="">
      <xdr:nvSpPr>
        <xdr:cNvPr id="370880" name="Oval 35"/>
        <xdr:cNvSpPr>
          <a:spLocks noChangeArrowheads="1"/>
        </xdr:cNvSpPr>
      </xdr:nvSpPr>
      <xdr:spPr bwMode="auto">
        <a:xfrm>
          <a:off x="9953625" y="15325725"/>
          <a:ext cx="76200"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mc:AlternateContent xmlns:mc="http://schemas.openxmlformats.org/markup-compatibility/2006">
    <mc:Choice xmlns:a14="http://schemas.microsoft.com/office/drawing/2010/main" Requires="a14">
      <xdr:twoCellAnchor>
        <xdr:from>
          <xdr:col>17</xdr:col>
          <xdr:colOff>38100</xdr:colOff>
          <xdr:row>2</xdr:row>
          <xdr:rowOff>9525</xdr:rowOff>
        </xdr:from>
        <xdr:to>
          <xdr:col>18</xdr:col>
          <xdr:colOff>504825</xdr:colOff>
          <xdr:row>2</xdr:row>
          <xdr:rowOff>219075</xdr:rowOff>
        </xdr:to>
        <xdr:sp macro="" textlink="">
          <xdr:nvSpPr>
            <xdr:cNvPr id="370724" name="Button 36" hidden="1">
              <a:extLst>
                <a:ext uri="{63B3BB69-23CF-44E3-9099-C40C66FF867C}">
                  <a14:compatExt spid="_x0000_s370724"/>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fr-FR" sz="1200" b="1" i="0" u="none" strike="noStrike" baseline="0">
                  <a:solidFill>
                    <a:srgbClr val="800000"/>
                  </a:solidFill>
                  <a:latin typeface="Arial"/>
                  <a:cs typeface="Arial"/>
                </a:rPr>
                <a:t>Impression</a:t>
              </a:r>
            </a:p>
          </xdr:txBody>
        </xdr:sp>
        <xdr:clientData fPrintsWithSheet="0"/>
      </xdr:twoCellAnchor>
    </mc:Choice>
    <mc:Fallback/>
  </mc:AlternateContent>
  <xdr:twoCellAnchor>
    <xdr:from>
      <xdr:col>20</xdr:col>
      <xdr:colOff>219075</xdr:colOff>
      <xdr:row>98</xdr:row>
      <xdr:rowOff>114300</xdr:rowOff>
    </xdr:from>
    <xdr:to>
      <xdr:col>20</xdr:col>
      <xdr:colOff>285750</xdr:colOff>
      <xdr:row>99</xdr:row>
      <xdr:rowOff>28575</xdr:rowOff>
    </xdr:to>
    <xdr:sp macro="" textlink="">
      <xdr:nvSpPr>
        <xdr:cNvPr id="370881" name="Oval 37"/>
        <xdr:cNvSpPr>
          <a:spLocks noChangeArrowheads="1"/>
        </xdr:cNvSpPr>
      </xdr:nvSpPr>
      <xdr:spPr bwMode="auto">
        <a:xfrm>
          <a:off x="10306050" y="15240000"/>
          <a:ext cx="66675" cy="28575"/>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38100</xdr:colOff>
      <xdr:row>99</xdr:row>
      <xdr:rowOff>114300</xdr:rowOff>
    </xdr:from>
    <xdr:to>
      <xdr:col>20</xdr:col>
      <xdr:colOff>114300</xdr:colOff>
      <xdr:row>100</xdr:row>
      <xdr:rowOff>38100</xdr:rowOff>
    </xdr:to>
    <xdr:sp macro="" textlink="">
      <xdr:nvSpPr>
        <xdr:cNvPr id="370882" name="Oval 38"/>
        <xdr:cNvSpPr>
          <a:spLocks noChangeArrowheads="1"/>
        </xdr:cNvSpPr>
      </xdr:nvSpPr>
      <xdr:spPr bwMode="auto">
        <a:xfrm>
          <a:off x="10125075" y="15354300"/>
          <a:ext cx="76200" cy="85725"/>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76200</xdr:colOff>
      <xdr:row>97</xdr:row>
      <xdr:rowOff>66675</xdr:rowOff>
    </xdr:from>
    <xdr:to>
      <xdr:col>20</xdr:col>
      <xdr:colOff>152400</xdr:colOff>
      <xdr:row>98</xdr:row>
      <xdr:rowOff>28575</xdr:rowOff>
    </xdr:to>
    <xdr:sp macro="" textlink="">
      <xdr:nvSpPr>
        <xdr:cNvPr id="370883" name="Oval 39"/>
        <xdr:cNvSpPr>
          <a:spLocks noChangeArrowheads="1"/>
        </xdr:cNvSpPr>
      </xdr:nvSpPr>
      <xdr:spPr bwMode="auto">
        <a:xfrm>
          <a:off x="10163175" y="14935200"/>
          <a:ext cx="76200" cy="219075"/>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476250</xdr:colOff>
      <xdr:row>100</xdr:row>
      <xdr:rowOff>28575</xdr:rowOff>
    </xdr:from>
    <xdr:to>
      <xdr:col>21</xdr:col>
      <xdr:colOff>76200</xdr:colOff>
      <xdr:row>103</xdr:row>
      <xdr:rowOff>0</xdr:rowOff>
    </xdr:to>
    <xdr:sp macro="" textlink="">
      <xdr:nvSpPr>
        <xdr:cNvPr id="370884" name="Oval 40"/>
        <xdr:cNvSpPr>
          <a:spLocks noChangeArrowheads="1"/>
        </xdr:cNvSpPr>
      </xdr:nvSpPr>
      <xdr:spPr bwMode="auto">
        <a:xfrm>
          <a:off x="10563225" y="15430500"/>
          <a:ext cx="36195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476250</xdr:colOff>
      <xdr:row>110</xdr:row>
      <xdr:rowOff>28575</xdr:rowOff>
    </xdr:from>
    <xdr:to>
      <xdr:col>21</xdr:col>
      <xdr:colOff>76200</xdr:colOff>
      <xdr:row>112</xdr:row>
      <xdr:rowOff>66675</xdr:rowOff>
    </xdr:to>
    <xdr:sp macro="" textlink="">
      <xdr:nvSpPr>
        <xdr:cNvPr id="370885" name="Oval 41"/>
        <xdr:cNvSpPr>
          <a:spLocks noChangeArrowheads="1"/>
        </xdr:cNvSpPr>
      </xdr:nvSpPr>
      <xdr:spPr bwMode="auto">
        <a:xfrm>
          <a:off x="10563225" y="16859250"/>
          <a:ext cx="36195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47625</xdr:colOff>
      <xdr:row>114</xdr:row>
      <xdr:rowOff>28575</xdr:rowOff>
    </xdr:from>
    <xdr:to>
      <xdr:col>20</xdr:col>
      <xdr:colOff>123825</xdr:colOff>
      <xdr:row>114</xdr:row>
      <xdr:rowOff>104775</xdr:rowOff>
    </xdr:to>
    <xdr:sp macro="" textlink="">
      <xdr:nvSpPr>
        <xdr:cNvPr id="370886" name="Oval 42"/>
        <xdr:cNvSpPr>
          <a:spLocks noChangeArrowheads="1"/>
        </xdr:cNvSpPr>
      </xdr:nvSpPr>
      <xdr:spPr bwMode="auto">
        <a:xfrm>
          <a:off x="10134600" y="17554575"/>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666750</xdr:colOff>
      <xdr:row>112</xdr:row>
      <xdr:rowOff>47625</xdr:rowOff>
    </xdr:from>
    <xdr:to>
      <xdr:col>20</xdr:col>
      <xdr:colOff>0</xdr:colOff>
      <xdr:row>113</xdr:row>
      <xdr:rowOff>9525</xdr:rowOff>
    </xdr:to>
    <xdr:sp macro="" textlink="">
      <xdr:nvSpPr>
        <xdr:cNvPr id="370887" name="Oval 43"/>
        <xdr:cNvSpPr>
          <a:spLocks noChangeArrowheads="1"/>
        </xdr:cNvSpPr>
      </xdr:nvSpPr>
      <xdr:spPr bwMode="auto">
        <a:xfrm>
          <a:off x="9991725" y="17202150"/>
          <a:ext cx="9525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257175</xdr:colOff>
      <xdr:row>114</xdr:row>
      <xdr:rowOff>38100</xdr:rowOff>
    </xdr:from>
    <xdr:to>
      <xdr:col>20</xdr:col>
      <xdr:colOff>333375</xdr:colOff>
      <xdr:row>114</xdr:row>
      <xdr:rowOff>114300</xdr:rowOff>
    </xdr:to>
    <xdr:sp macro="" textlink="">
      <xdr:nvSpPr>
        <xdr:cNvPr id="370888" name="Oval 44"/>
        <xdr:cNvSpPr>
          <a:spLocks noChangeArrowheads="1"/>
        </xdr:cNvSpPr>
      </xdr:nvSpPr>
      <xdr:spPr bwMode="auto">
        <a:xfrm>
          <a:off x="10344150" y="17564100"/>
          <a:ext cx="76200"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476250</xdr:colOff>
      <xdr:row>117</xdr:row>
      <xdr:rowOff>28575</xdr:rowOff>
    </xdr:from>
    <xdr:to>
      <xdr:col>20</xdr:col>
      <xdr:colOff>76200</xdr:colOff>
      <xdr:row>119</xdr:row>
      <xdr:rowOff>114300</xdr:rowOff>
    </xdr:to>
    <xdr:sp macro="" textlink="">
      <xdr:nvSpPr>
        <xdr:cNvPr id="370889" name="Oval 45"/>
        <xdr:cNvSpPr>
          <a:spLocks noChangeArrowheads="1"/>
        </xdr:cNvSpPr>
      </xdr:nvSpPr>
      <xdr:spPr bwMode="auto">
        <a:xfrm>
          <a:off x="9801225" y="17945100"/>
          <a:ext cx="36195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47625</xdr:colOff>
      <xdr:row>114</xdr:row>
      <xdr:rowOff>28575</xdr:rowOff>
    </xdr:from>
    <xdr:to>
      <xdr:col>20</xdr:col>
      <xdr:colOff>123825</xdr:colOff>
      <xdr:row>114</xdr:row>
      <xdr:rowOff>104775</xdr:rowOff>
    </xdr:to>
    <xdr:sp macro="" textlink="">
      <xdr:nvSpPr>
        <xdr:cNvPr id="370890" name="Oval 46"/>
        <xdr:cNvSpPr>
          <a:spLocks noChangeArrowheads="1"/>
        </xdr:cNvSpPr>
      </xdr:nvSpPr>
      <xdr:spPr bwMode="auto">
        <a:xfrm>
          <a:off x="10134600" y="17554575"/>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257175</xdr:colOff>
      <xdr:row>114</xdr:row>
      <xdr:rowOff>38100</xdr:rowOff>
    </xdr:from>
    <xdr:to>
      <xdr:col>20</xdr:col>
      <xdr:colOff>333375</xdr:colOff>
      <xdr:row>114</xdr:row>
      <xdr:rowOff>114300</xdr:rowOff>
    </xdr:to>
    <xdr:sp macro="" textlink="">
      <xdr:nvSpPr>
        <xdr:cNvPr id="370891" name="Oval 47"/>
        <xdr:cNvSpPr>
          <a:spLocks noChangeArrowheads="1"/>
        </xdr:cNvSpPr>
      </xdr:nvSpPr>
      <xdr:spPr bwMode="auto">
        <a:xfrm>
          <a:off x="10344150" y="17564100"/>
          <a:ext cx="76200"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628650</xdr:colOff>
      <xdr:row>115</xdr:row>
      <xdr:rowOff>85725</xdr:rowOff>
    </xdr:from>
    <xdr:to>
      <xdr:col>19</xdr:col>
      <xdr:colOff>704850</xdr:colOff>
      <xdr:row>115</xdr:row>
      <xdr:rowOff>161925</xdr:rowOff>
    </xdr:to>
    <xdr:sp macro="" textlink="">
      <xdr:nvSpPr>
        <xdr:cNvPr id="370892" name="Oval 48"/>
        <xdr:cNvSpPr>
          <a:spLocks noChangeArrowheads="1"/>
        </xdr:cNvSpPr>
      </xdr:nvSpPr>
      <xdr:spPr bwMode="auto">
        <a:xfrm>
          <a:off x="9953625" y="17726025"/>
          <a:ext cx="76200"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219075</xdr:colOff>
      <xdr:row>114</xdr:row>
      <xdr:rowOff>114300</xdr:rowOff>
    </xdr:from>
    <xdr:to>
      <xdr:col>20</xdr:col>
      <xdr:colOff>285750</xdr:colOff>
      <xdr:row>115</xdr:row>
      <xdr:rowOff>28575</xdr:rowOff>
    </xdr:to>
    <xdr:sp macro="" textlink="">
      <xdr:nvSpPr>
        <xdr:cNvPr id="370893" name="Oval 49"/>
        <xdr:cNvSpPr>
          <a:spLocks noChangeArrowheads="1"/>
        </xdr:cNvSpPr>
      </xdr:nvSpPr>
      <xdr:spPr bwMode="auto">
        <a:xfrm>
          <a:off x="10306050" y="17640300"/>
          <a:ext cx="66675" cy="28575"/>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38100</xdr:colOff>
      <xdr:row>115</xdr:row>
      <xdr:rowOff>114300</xdr:rowOff>
    </xdr:from>
    <xdr:to>
      <xdr:col>20</xdr:col>
      <xdr:colOff>114300</xdr:colOff>
      <xdr:row>116</xdr:row>
      <xdr:rowOff>38100</xdr:rowOff>
    </xdr:to>
    <xdr:sp macro="" textlink="">
      <xdr:nvSpPr>
        <xdr:cNvPr id="370894" name="Oval 50"/>
        <xdr:cNvSpPr>
          <a:spLocks noChangeArrowheads="1"/>
        </xdr:cNvSpPr>
      </xdr:nvSpPr>
      <xdr:spPr bwMode="auto">
        <a:xfrm>
          <a:off x="10125075" y="17754600"/>
          <a:ext cx="76200" cy="85725"/>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76200</xdr:colOff>
      <xdr:row>113</xdr:row>
      <xdr:rowOff>66675</xdr:rowOff>
    </xdr:from>
    <xdr:to>
      <xdr:col>20</xdr:col>
      <xdr:colOff>152400</xdr:colOff>
      <xdr:row>114</xdr:row>
      <xdr:rowOff>28575</xdr:rowOff>
    </xdr:to>
    <xdr:sp macro="" textlink="">
      <xdr:nvSpPr>
        <xdr:cNvPr id="370895" name="Oval 51"/>
        <xdr:cNvSpPr>
          <a:spLocks noChangeArrowheads="1"/>
        </xdr:cNvSpPr>
      </xdr:nvSpPr>
      <xdr:spPr bwMode="auto">
        <a:xfrm>
          <a:off x="10163175" y="17335500"/>
          <a:ext cx="76200" cy="219075"/>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476250</xdr:colOff>
      <xdr:row>116</xdr:row>
      <xdr:rowOff>28575</xdr:rowOff>
    </xdr:from>
    <xdr:to>
      <xdr:col>21</xdr:col>
      <xdr:colOff>76200</xdr:colOff>
      <xdr:row>119</xdr:row>
      <xdr:rowOff>0</xdr:rowOff>
    </xdr:to>
    <xdr:sp macro="" textlink="">
      <xdr:nvSpPr>
        <xdr:cNvPr id="370896" name="Oval 52"/>
        <xdr:cNvSpPr>
          <a:spLocks noChangeArrowheads="1"/>
        </xdr:cNvSpPr>
      </xdr:nvSpPr>
      <xdr:spPr bwMode="auto">
        <a:xfrm>
          <a:off x="10563225" y="17830800"/>
          <a:ext cx="36195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476250</xdr:colOff>
      <xdr:row>126</xdr:row>
      <xdr:rowOff>28575</xdr:rowOff>
    </xdr:from>
    <xdr:to>
      <xdr:col>21</xdr:col>
      <xdr:colOff>76200</xdr:colOff>
      <xdr:row>128</xdr:row>
      <xdr:rowOff>66675</xdr:rowOff>
    </xdr:to>
    <xdr:sp macro="" textlink="">
      <xdr:nvSpPr>
        <xdr:cNvPr id="370897" name="Oval 53"/>
        <xdr:cNvSpPr>
          <a:spLocks noChangeArrowheads="1"/>
        </xdr:cNvSpPr>
      </xdr:nvSpPr>
      <xdr:spPr bwMode="auto">
        <a:xfrm>
          <a:off x="10563225" y="19259550"/>
          <a:ext cx="36195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666750</xdr:colOff>
      <xdr:row>128</xdr:row>
      <xdr:rowOff>47625</xdr:rowOff>
    </xdr:from>
    <xdr:to>
      <xdr:col>20</xdr:col>
      <xdr:colOff>0</xdr:colOff>
      <xdr:row>129</xdr:row>
      <xdr:rowOff>9525</xdr:rowOff>
    </xdr:to>
    <xdr:sp macro="" textlink="">
      <xdr:nvSpPr>
        <xdr:cNvPr id="370898" name="Oval 54"/>
        <xdr:cNvSpPr>
          <a:spLocks noChangeArrowheads="1"/>
        </xdr:cNvSpPr>
      </xdr:nvSpPr>
      <xdr:spPr bwMode="auto">
        <a:xfrm>
          <a:off x="9991725" y="19602450"/>
          <a:ext cx="9525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476250</xdr:colOff>
      <xdr:row>133</xdr:row>
      <xdr:rowOff>28575</xdr:rowOff>
    </xdr:from>
    <xdr:to>
      <xdr:col>20</xdr:col>
      <xdr:colOff>76200</xdr:colOff>
      <xdr:row>135</xdr:row>
      <xdr:rowOff>114300</xdr:rowOff>
    </xdr:to>
    <xdr:sp macro="" textlink="">
      <xdr:nvSpPr>
        <xdr:cNvPr id="370899" name="Oval 55"/>
        <xdr:cNvSpPr>
          <a:spLocks noChangeArrowheads="1"/>
        </xdr:cNvSpPr>
      </xdr:nvSpPr>
      <xdr:spPr bwMode="auto">
        <a:xfrm>
          <a:off x="9801225" y="20345400"/>
          <a:ext cx="36195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361950</xdr:colOff>
      <xdr:row>127</xdr:row>
      <xdr:rowOff>104775</xdr:rowOff>
    </xdr:from>
    <xdr:to>
      <xdr:col>19</xdr:col>
      <xdr:colOff>438150</xdr:colOff>
      <xdr:row>128</xdr:row>
      <xdr:rowOff>19050</xdr:rowOff>
    </xdr:to>
    <xdr:sp macro="" textlink="">
      <xdr:nvSpPr>
        <xdr:cNvPr id="370900" name="Oval 56"/>
        <xdr:cNvSpPr>
          <a:spLocks noChangeArrowheads="1"/>
        </xdr:cNvSpPr>
      </xdr:nvSpPr>
      <xdr:spPr bwMode="auto">
        <a:xfrm>
          <a:off x="9686925" y="19497675"/>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485775</xdr:colOff>
      <xdr:row>127</xdr:row>
      <xdr:rowOff>57150</xdr:rowOff>
    </xdr:from>
    <xdr:to>
      <xdr:col>19</xdr:col>
      <xdr:colOff>561975</xdr:colOff>
      <xdr:row>127</xdr:row>
      <xdr:rowOff>133350</xdr:rowOff>
    </xdr:to>
    <xdr:sp macro="" textlink="">
      <xdr:nvSpPr>
        <xdr:cNvPr id="370901" name="Oval 57"/>
        <xdr:cNvSpPr>
          <a:spLocks noChangeArrowheads="1"/>
        </xdr:cNvSpPr>
      </xdr:nvSpPr>
      <xdr:spPr bwMode="auto">
        <a:xfrm>
          <a:off x="9810750" y="19450050"/>
          <a:ext cx="76200"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523875</xdr:colOff>
      <xdr:row>128</xdr:row>
      <xdr:rowOff>104775</xdr:rowOff>
    </xdr:from>
    <xdr:to>
      <xdr:col>19</xdr:col>
      <xdr:colOff>600075</xdr:colOff>
      <xdr:row>129</xdr:row>
      <xdr:rowOff>66675</xdr:rowOff>
    </xdr:to>
    <xdr:sp macro="" textlink="">
      <xdr:nvSpPr>
        <xdr:cNvPr id="370902" name="Oval 58"/>
        <xdr:cNvSpPr>
          <a:spLocks noChangeArrowheads="1"/>
        </xdr:cNvSpPr>
      </xdr:nvSpPr>
      <xdr:spPr bwMode="auto">
        <a:xfrm>
          <a:off x="9848850" y="19659600"/>
          <a:ext cx="76200"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600075</xdr:colOff>
      <xdr:row>129</xdr:row>
      <xdr:rowOff>104775</xdr:rowOff>
    </xdr:from>
    <xdr:to>
      <xdr:col>19</xdr:col>
      <xdr:colOff>676275</xdr:colOff>
      <xdr:row>129</xdr:row>
      <xdr:rowOff>133350</xdr:rowOff>
    </xdr:to>
    <xdr:sp macro="" textlink="">
      <xdr:nvSpPr>
        <xdr:cNvPr id="370903" name="Oval 59"/>
        <xdr:cNvSpPr>
          <a:spLocks noChangeArrowheads="1"/>
        </xdr:cNvSpPr>
      </xdr:nvSpPr>
      <xdr:spPr bwMode="auto">
        <a:xfrm>
          <a:off x="9925050" y="19773900"/>
          <a:ext cx="76200" cy="28575"/>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409575</xdr:colOff>
      <xdr:row>129</xdr:row>
      <xdr:rowOff>66675</xdr:rowOff>
    </xdr:from>
    <xdr:to>
      <xdr:col>19</xdr:col>
      <xdr:colOff>485775</xdr:colOff>
      <xdr:row>129</xdr:row>
      <xdr:rowOff>142875</xdr:rowOff>
    </xdr:to>
    <xdr:sp macro="" textlink="">
      <xdr:nvSpPr>
        <xdr:cNvPr id="370904" name="Oval 60"/>
        <xdr:cNvSpPr>
          <a:spLocks noChangeArrowheads="1"/>
        </xdr:cNvSpPr>
      </xdr:nvSpPr>
      <xdr:spPr bwMode="auto">
        <a:xfrm>
          <a:off x="9734550" y="1973580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733425</xdr:colOff>
      <xdr:row>126</xdr:row>
      <xdr:rowOff>85725</xdr:rowOff>
    </xdr:from>
    <xdr:to>
      <xdr:col>20</xdr:col>
      <xdr:colOff>66675</xdr:colOff>
      <xdr:row>127</xdr:row>
      <xdr:rowOff>142875</xdr:rowOff>
    </xdr:to>
    <xdr:sp macro="" textlink="">
      <xdr:nvSpPr>
        <xdr:cNvPr id="370905" name="Oval 61"/>
        <xdr:cNvSpPr>
          <a:spLocks noChangeArrowheads="1"/>
        </xdr:cNvSpPr>
      </xdr:nvSpPr>
      <xdr:spPr bwMode="auto">
        <a:xfrm>
          <a:off x="10058400" y="19316700"/>
          <a:ext cx="95250" cy="219075"/>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66675</xdr:colOff>
      <xdr:row>137</xdr:row>
      <xdr:rowOff>133350</xdr:rowOff>
    </xdr:from>
    <xdr:to>
      <xdr:col>20</xdr:col>
      <xdr:colOff>409575</xdr:colOff>
      <xdr:row>139</xdr:row>
      <xdr:rowOff>114300</xdr:rowOff>
    </xdr:to>
    <xdr:sp macro="" textlink="">
      <xdr:nvSpPr>
        <xdr:cNvPr id="370906" name="Oval 62"/>
        <xdr:cNvSpPr>
          <a:spLocks noChangeArrowheads="1"/>
        </xdr:cNvSpPr>
      </xdr:nvSpPr>
      <xdr:spPr bwMode="auto">
        <a:xfrm>
          <a:off x="10153650" y="21002625"/>
          <a:ext cx="342900" cy="3524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295275</xdr:colOff>
      <xdr:row>153</xdr:row>
      <xdr:rowOff>85725</xdr:rowOff>
    </xdr:from>
    <xdr:to>
      <xdr:col>20</xdr:col>
      <xdr:colOff>638175</xdr:colOff>
      <xdr:row>155</xdr:row>
      <xdr:rowOff>76200</xdr:rowOff>
    </xdr:to>
    <xdr:sp macro="" textlink="">
      <xdr:nvSpPr>
        <xdr:cNvPr id="370907" name="Oval 63"/>
        <xdr:cNvSpPr>
          <a:spLocks noChangeArrowheads="1"/>
        </xdr:cNvSpPr>
      </xdr:nvSpPr>
      <xdr:spPr bwMode="auto">
        <a:xfrm>
          <a:off x="10382250" y="23355300"/>
          <a:ext cx="34290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219075</xdr:colOff>
      <xdr:row>141</xdr:row>
      <xdr:rowOff>76200</xdr:rowOff>
    </xdr:from>
    <xdr:to>
      <xdr:col>19</xdr:col>
      <xdr:colOff>295275</xdr:colOff>
      <xdr:row>142</xdr:row>
      <xdr:rowOff>38100</xdr:rowOff>
    </xdr:to>
    <xdr:sp macro="" textlink="">
      <xdr:nvSpPr>
        <xdr:cNvPr id="370908" name="Oval 64"/>
        <xdr:cNvSpPr>
          <a:spLocks noChangeArrowheads="1"/>
        </xdr:cNvSpPr>
      </xdr:nvSpPr>
      <xdr:spPr bwMode="auto">
        <a:xfrm>
          <a:off x="9544050" y="21593175"/>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476250</xdr:colOff>
      <xdr:row>158</xdr:row>
      <xdr:rowOff>28575</xdr:rowOff>
    </xdr:from>
    <xdr:to>
      <xdr:col>21</xdr:col>
      <xdr:colOff>76200</xdr:colOff>
      <xdr:row>160</xdr:row>
      <xdr:rowOff>66675</xdr:rowOff>
    </xdr:to>
    <xdr:sp macro="" textlink="">
      <xdr:nvSpPr>
        <xdr:cNvPr id="370909" name="Oval 65"/>
        <xdr:cNvSpPr>
          <a:spLocks noChangeArrowheads="1"/>
        </xdr:cNvSpPr>
      </xdr:nvSpPr>
      <xdr:spPr bwMode="auto">
        <a:xfrm>
          <a:off x="10563225" y="24060150"/>
          <a:ext cx="36195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285750</xdr:colOff>
      <xdr:row>159</xdr:row>
      <xdr:rowOff>38100</xdr:rowOff>
    </xdr:from>
    <xdr:to>
      <xdr:col>19</xdr:col>
      <xdr:colOff>361950</xdr:colOff>
      <xdr:row>159</xdr:row>
      <xdr:rowOff>114300</xdr:rowOff>
    </xdr:to>
    <xdr:sp macro="" textlink="">
      <xdr:nvSpPr>
        <xdr:cNvPr id="370910" name="Oval 66"/>
        <xdr:cNvSpPr>
          <a:spLocks noChangeArrowheads="1"/>
        </xdr:cNvSpPr>
      </xdr:nvSpPr>
      <xdr:spPr bwMode="auto">
        <a:xfrm>
          <a:off x="9610725" y="2423160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381000</xdr:colOff>
      <xdr:row>156</xdr:row>
      <xdr:rowOff>95250</xdr:rowOff>
    </xdr:from>
    <xdr:to>
      <xdr:col>19</xdr:col>
      <xdr:colOff>447675</xdr:colOff>
      <xdr:row>158</xdr:row>
      <xdr:rowOff>85725</xdr:rowOff>
    </xdr:to>
    <xdr:sp macro="" textlink="">
      <xdr:nvSpPr>
        <xdr:cNvPr id="370911" name="Oval 67"/>
        <xdr:cNvSpPr>
          <a:spLocks noChangeArrowheads="1"/>
        </xdr:cNvSpPr>
      </xdr:nvSpPr>
      <xdr:spPr bwMode="auto">
        <a:xfrm>
          <a:off x="9705975" y="23898225"/>
          <a:ext cx="66675" cy="219075"/>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3</xdr:col>
      <xdr:colOff>619125</xdr:colOff>
      <xdr:row>3</xdr:row>
      <xdr:rowOff>38100</xdr:rowOff>
    </xdr:from>
    <xdr:to>
      <xdr:col>9</xdr:col>
      <xdr:colOff>104775</xdr:colOff>
      <xdr:row>9</xdr:row>
      <xdr:rowOff>38100</xdr:rowOff>
    </xdr:to>
    <xdr:pic>
      <xdr:nvPicPr>
        <xdr:cNvPr id="370912" name="Picture 68" descr="karting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33725" y="752475"/>
          <a:ext cx="1628775" cy="933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371475</xdr:colOff>
      <xdr:row>10</xdr:row>
      <xdr:rowOff>57150</xdr:rowOff>
    </xdr:from>
    <xdr:to>
      <xdr:col>16</xdr:col>
      <xdr:colOff>104775</xdr:colOff>
      <xdr:row>17</xdr:row>
      <xdr:rowOff>19050</xdr:rowOff>
    </xdr:to>
    <xdr:pic>
      <xdr:nvPicPr>
        <xdr:cNvPr id="370913" name="Picture 69" descr="karting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791200" y="1962150"/>
          <a:ext cx="1619250" cy="9048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619125</xdr:colOff>
      <xdr:row>18</xdr:row>
      <xdr:rowOff>57150</xdr:rowOff>
    </xdr:from>
    <xdr:to>
      <xdr:col>9</xdr:col>
      <xdr:colOff>104775</xdr:colOff>
      <xdr:row>25</xdr:row>
      <xdr:rowOff>28575</xdr:rowOff>
    </xdr:to>
    <xdr:pic>
      <xdr:nvPicPr>
        <xdr:cNvPr id="370914" name="Picture 70"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33725" y="3162300"/>
          <a:ext cx="1628775"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381000</xdr:colOff>
      <xdr:row>26</xdr:row>
      <xdr:rowOff>66675</xdr:rowOff>
    </xdr:from>
    <xdr:to>
      <xdr:col>16</xdr:col>
      <xdr:colOff>114300</xdr:colOff>
      <xdr:row>33</xdr:row>
      <xdr:rowOff>38100</xdr:rowOff>
    </xdr:to>
    <xdr:pic>
      <xdr:nvPicPr>
        <xdr:cNvPr id="370915" name="Picture 71"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00725" y="4371975"/>
          <a:ext cx="1619250"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619125</xdr:colOff>
      <xdr:row>34</xdr:row>
      <xdr:rowOff>66675</xdr:rowOff>
    </xdr:from>
    <xdr:to>
      <xdr:col>9</xdr:col>
      <xdr:colOff>104775</xdr:colOff>
      <xdr:row>41</xdr:row>
      <xdr:rowOff>38100</xdr:rowOff>
    </xdr:to>
    <xdr:pic>
      <xdr:nvPicPr>
        <xdr:cNvPr id="370916" name="Picture 72"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33725" y="5572125"/>
          <a:ext cx="1628775"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371475</xdr:colOff>
      <xdr:row>42</xdr:row>
      <xdr:rowOff>66675</xdr:rowOff>
    </xdr:from>
    <xdr:to>
      <xdr:col>16</xdr:col>
      <xdr:colOff>104775</xdr:colOff>
      <xdr:row>49</xdr:row>
      <xdr:rowOff>47625</xdr:rowOff>
    </xdr:to>
    <xdr:pic>
      <xdr:nvPicPr>
        <xdr:cNvPr id="370917" name="Picture 73" descr="karting 2"/>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791200" y="6772275"/>
          <a:ext cx="1619250" cy="9239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628650</xdr:colOff>
      <xdr:row>50</xdr:row>
      <xdr:rowOff>76200</xdr:rowOff>
    </xdr:from>
    <xdr:to>
      <xdr:col>9</xdr:col>
      <xdr:colOff>114300</xdr:colOff>
      <xdr:row>57</xdr:row>
      <xdr:rowOff>47625</xdr:rowOff>
    </xdr:to>
    <xdr:pic>
      <xdr:nvPicPr>
        <xdr:cNvPr id="370918" name="Picture 74" descr="karting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43250" y="7981950"/>
          <a:ext cx="1628775" cy="933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381000</xdr:colOff>
      <xdr:row>58</xdr:row>
      <xdr:rowOff>66675</xdr:rowOff>
    </xdr:from>
    <xdr:to>
      <xdr:col>16</xdr:col>
      <xdr:colOff>114300</xdr:colOff>
      <xdr:row>65</xdr:row>
      <xdr:rowOff>38100</xdr:rowOff>
    </xdr:to>
    <xdr:pic>
      <xdr:nvPicPr>
        <xdr:cNvPr id="370919" name="Picture 75"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00725" y="9191625"/>
          <a:ext cx="1619250"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628650</xdr:colOff>
      <xdr:row>66</xdr:row>
      <xdr:rowOff>66675</xdr:rowOff>
    </xdr:from>
    <xdr:to>
      <xdr:col>9</xdr:col>
      <xdr:colOff>114300</xdr:colOff>
      <xdr:row>73</xdr:row>
      <xdr:rowOff>38100</xdr:rowOff>
    </xdr:to>
    <xdr:pic>
      <xdr:nvPicPr>
        <xdr:cNvPr id="370920" name="Picture 76"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43250" y="10391775"/>
          <a:ext cx="1628775"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371475</xdr:colOff>
      <xdr:row>74</xdr:row>
      <xdr:rowOff>66675</xdr:rowOff>
    </xdr:from>
    <xdr:to>
      <xdr:col>16</xdr:col>
      <xdr:colOff>104775</xdr:colOff>
      <xdr:row>81</xdr:row>
      <xdr:rowOff>38100</xdr:rowOff>
    </xdr:to>
    <xdr:pic>
      <xdr:nvPicPr>
        <xdr:cNvPr id="370921" name="Picture 77"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791200" y="11591925"/>
          <a:ext cx="1619250"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628650</xdr:colOff>
      <xdr:row>82</xdr:row>
      <xdr:rowOff>76200</xdr:rowOff>
    </xdr:from>
    <xdr:to>
      <xdr:col>9</xdr:col>
      <xdr:colOff>114300</xdr:colOff>
      <xdr:row>89</xdr:row>
      <xdr:rowOff>47625</xdr:rowOff>
    </xdr:to>
    <xdr:pic>
      <xdr:nvPicPr>
        <xdr:cNvPr id="370922" name="Picture 78"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43250" y="12801600"/>
          <a:ext cx="1628775"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381000</xdr:colOff>
      <xdr:row>90</xdr:row>
      <xdr:rowOff>66675</xdr:rowOff>
    </xdr:from>
    <xdr:to>
      <xdr:col>16</xdr:col>
      <xdr:colOff>114300</xdr:colOff>
      <xdr:row>97</xdr:row>
      <xdr:rowOff>38100</xdr:rowOff>
    </xdr:to>
    <xdr:pic>
      <xdr:nvPicPr>
        <xdr:cNvPr id="370923" name="Picture 79"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00725" y="13992225"/>
          <a:ext cx="1619250"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619125</xdr:colOff>
      <xdr:row>98</xdr:row>
      <xdr:rowOff>47625</xdr:rowOff>
    </xdr:from>
    <xdr:to>
      <xdr:col>9</xdr:col>
      <xdr:colOff>104775</xdr:colOff>
      <xdr:row>105</xdr:row>
      <xdr:rowOff>19050</xdr:rowOff>
    </xdr:to>
    <xdr:pic>
      <xdr:nvPicPr>
        <xdr:cNvPr id="370924" name="Picture 80"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33725" y="15173325"/>
          <a:ext cx="1628775"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361950</xdr:colOff>
      <xdr:row>106</xdr:row>
      <xdr:rowOff>38100</xdr:rowOff>
    </xdr:from>
    <xdr:to>
      <xdr:col>16</xdr:col>
      <xdr:colOff>95250</xdr:colOff>
      <xdr:row>113</xdr:row>
      <xdr:rowOff>9525</xdr:rowOff>
    </xdr:to>
    <xdr:pic>
      <xdr:nvPicPr>
        <xdr:cNvPr id="370925" name="Picture 81"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781675" y="16363950"/>
          <a:ext cx="1619250"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619125</xdr:colOff>
      <xdr:row>114</xdr:row>
      <xdr:rowOff>57150</xdr:rowOff>
    </xdr:from>
    <xdr:to>
      <xdr:col>9</xdr:col>
      <xdr:colOff>104775</xdr:colOff>
      <xdr:row>121</xdr:row>
      <xdr:rowOff>28575</xdr:rowOff>
    </xdr:to>
    <xdr:pic>
      <xdr:nvPicPr>
        <xdr:cNvPr id="370926" name="Picture 82"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33725" y="17583150"/>
          <a:ext cx="1628775"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371475</xdr:colOff>
      <xdr:row>122</xdr:row>
      <xdr:rowOff>47625</xdr:rowOff>
    </xdr:from>
    <xdr:to>
      <xdr:col>16</xdr:col>
      <xdr:colOff>104775</xdr:colOff>
      <xdr:row>129</xdr:row>
      <xdr:rowOff>19050</xdr:rowOff>
    </xdr:to>
    <xdr:pic>
      <xdr:nvPicPr>
        <xdr:cNvPr id="370927" name="Picture 83"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791200" y="18773775"/>
          <a:ext cx="1619250"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628650</xdr:colOff>
      <xdr:row>130</xdr:row>
      <xdr:rowOff>57150</xdr:rowOff>
    </xdr:from>
    <xdr:to>
      <xdr:col>9</xdr:col>
      <xdr:colOff>114300</xdr:colOff>
      <xdr:row>137</xdr:row>
      <xdr:rowOff>28575</xdr:rowOff>
    </xdr:to>
    <xdr:pic>
      <xdr:nvPicPr>
        <xdr:cNvPr id="370928" name="Picture 84"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43250" y="19983450"/>
          <a:ext cx="1628775"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371475</xdr:colOff>
      <xdr:row>138</xdr:row>
      <xdr:rowOff>57150</xdr:rowOff>
    </xdr:from>
    <xdr:to>
      <xdr:col>16</xdr:col>
      <xdr:colOff>104775</xdr:colOff>
      <xdr:row>145</xdr:row>
      <xdr:rowOff>19050</xdr:rowOff>
    </xdr:to>
    <xdr:pic>
      <xdr:nvPicPr>
        <xdr:cNvPr id="370929" name="Picture 85" descr="karting 2"/>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791200" y="21183600"/>
          <a:ext cx="1619250" cy="9048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619125</xdr:colOff>
      <xdr:row>146</xdr:row>
      <xdr:rowOff>47625</xdr:rowOff>
    </xdr:from>
    <xdr:to>
      <xdr:col>9</xdr:col>
      <xdr:colOff>104775</xdr:colOff>
      <xdr:row>153</xdr:row>
      <xdr:rowOff>19050</xdr:rowOff>
    </xdr:to>
    <xdr:pic>
      <xdr:nvPicPr>
        <xdr:cNvPr id="370930" name="Picture 86"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33725" y="22374225"/>
          <a:ext cx="1628775"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19</xdr:col>
      <xdr:colOff>257175</xdr:colOff>
      <xdr:row>139</xdr:row>
      <xdr:rowOff>76200</xdr:rowOff>
    </xdr:from>
    <xdr:to>
      <xdr:col>19</xdr:col>
      <xdr:colOff>333375</xdr:colOff>
      <xdr:row>139</xdr:row>
      <xdr:rowOff>152400</xdr:rowOff>
    </xdr:to>
    <xdr:sp macro="" textlink="">
      <xdr:nvSpPr>
        <xdr:cNvPr id="370931" name="Oval 87"/>
        <xdr:cNvSpPr>
          <a:spLocks noChangeArrowheads="1"/>
        </xdr:cNvSpPr>
      </xdr:nvSpPr>
      <xdr:spPr bwMode="auto">
        <a:xfrm>
          <a:off x="9582150" y="2131695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18</xdr:col>
      <xdr:colOff>619125</xdr:colOff>
      <xdr:row>138</xdr:row>
      <xdr:rowOff>57150</xdr:rowOff>
    </xdr:from>
    <xdr:to>
      <xdr:col>18</xdr:col>
      <xdr:colOff>695325</xdr:colOff>
      <xdr:row>139</xdr:row>
      <xdr:rowOff>19050</xdr:rowOff>
    </xdr:to>
    <xdr:sp macro="" textlink="">
      <xdr:nvSpPr>
        <xdr:cNvPr id="370932" name="Oval 88"/>
        <xdr:cNvSpPr>
          <a:spLocks noChangeArrowheads="1"/>
        </xdr:cNvSpPr>
      </xdr:nvSpPr>
      <xdr:spPr bwMode="auto">
        <a:xfrm>
          <a:off x="9324975" y="21183600"/>
          <a:ext cx="0"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361950</xdr:colOff>
      <xdr:row>140</xdr:row>
      <xdr:rowOff>38100</xdr:rowOff>
    </xdr:from>
    <xdr:to>
      <xdr:col>19</xdr:col>
      <xdr:colOff>438150</xdr:colOff>
      <xdr:row>140</xdr:row>
      <xdr:rowOff>66675</xdr:rowOff>
    </xdr:to>
    <xdr:sp macro="" textlink="">
      <xdr:nvSpPr>
        <xdr:cNvPr id="370933" name="Oval 89"/>
        <xdr:cNvSpPr>
          <a:spLocks noChangeArrowheads="1"/>
        </xdr:cNvSpPr>
      </xdr:nvSpPr>
      <xdr:spPr bwMode="auto">
        <a:xfrm>
          <a:off x="9686925" y="21440775"/>
          <a:ext cx="76200" cy="28575"/>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314325</xdr:colOff>
      <xdr:row>138</xdr:row>
      <xdr:rowOff>0</xdr:rowOff>
    </xdr:from>
    <xdr:to>
      <xdr:col>19</xdr:col>
      <xdr:colOff>390525</xdr:colOff>
      <xdr:row>139</xdr:row>
      <xdr:rowOff>104775</xdr:rowOff>
    </xdr:to>
    <xdr:sp macro="" textlink="">
      <xdr:nvSpPr>
        <xdr:cNvPr id="370934" name="Oval 90"/>
        <xdr:cNvSpPr>
          <a:spLocks noChangeArrowheads="1"/>
        </xdr:cNvSpPr>
      </xdr:nvSpPr>
      <xdr:spPr bwMode="auto">
        <a:xfrm>
          <a:off x="9639300" y="21126450"/>
          <a:ext cx="76200" cy="219075"/>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609600</xdr:colOff>
      <xdr:row>156</xdr:row>
      <xdr:rowOff>9525</xdr:rowOff>
    </xdr:from>
    <xdr:to>
      <xdr:col>19</xdr:col>
      <xdr:colOff>685800</xdr:colOff>
      <xdr:row>156</xdr:row>
      <xdr:rowOff>85725</xdr:rowOff>
    </xdr:to>
    <xdr:sp macro="" textlink="">
      <xdr:nvSpPr>
        <xdr:cNvPr id="370935" name="Oval 91"/>
        <xdr:cNvSpPr>
          <a:spLocks noChangeArrowheads="1"/>
        </xdr:cNvSpPr>
      </xdr:nvSpPr>
      <xdr:spPr bwMode="auto">
        <a:xfrm>
          <a:off x="9934575" y="2381250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514350</xdr:colOff>
      <xdr:row>155</xdr:row>
      <xdr:rowOff>114300</xdr:rowOff>
    </xdr:from>
    <xdr:to>
      <xdr:col>19</xdr:col>
      <xdr:colOff>590550</xdr:colOff>
      <xdr:row>156</xdr:row>
      <xdr:rowOff>38100</xdr:rowOff>
    </xdr:to>
    <xdr:sp macro="" textlink="">
      <xdr:nvSpPr>
        <xdr:cNvPr id="370936" name="Oval 92"/>
        <xdr:cNvSpPr>
          <a:spLocks noChangeArrowheads="1"/>
        </xdr:cNvSpPr>
      </xdr:nvSpPr>
      <xdr:spPr bwMode="auto">
        <a:xfrm>
          <a:off x="9839325" y="23755350"/>
          <a:ext cx="76200" cy="85725"/>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609600</xdr:colOff>
      <xdr:row>158</xdr:row>
      <xdr:rowOff>76200</xdr:rowOff>
    </xdr:from>
    <xdr:to>
      <xdr:col>19</xdr:col>
      <xdr:colOff>685800</xdr:colOff>
      <xdr:row>158</xdr:row>
      <xdr:rowOff>104775</xdr:rowOff>
    </xdr:to>
    <xdr:sp macro="" textlink="">
      <xdr:nvSpPr>
        <xdr:cNvPr id="370937" name="Oval 93"/>
        <xdr:cNvSpPr>
          <a:spLocks noChangeArrowheads="1"/>
        </xdr:cNvSpPr>
      </xdr:nvSpPr>
      <xdr:spPr bwMode="auto">
        <a:xfrm>
          <a:off x="9934575" y="24107775"/>
          <a:ext cx="76200" cy="28575"/>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152400</xdr:colOff>
      <xdr:row>156</xdr:row>
      <xdr:rowOff>38100</xdr:rowOff>
    </xdr:from>
    <xdr:to>
      <xdr:col>19</xdr:col>
      <xdr:colOff>228600</xdr:colOff>
      <xdr:row>157</xdr:row>
      <xdr:rowOff>0</xdr:rowOff>
    </xdr:to>
    <xdr:sp macro="" textlink="">
      <xdr:nvSpPr>
        <xdr:cNvPr id="370938" name="Oval 94"/>
        <xdr:cNvSpPr>
          <a:spLocks noChangeArrowheads="1"/>
        </xdr:cNvSpPr>
      </xdr:nvSpPr>
      <xdr:spPr bwMode="auto">
        <a:xfrm>
          <a:off x="9477375" y="23841075"/>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19</xdr:col>
      <xdr:colOff>257175</xdr:colOff>
      <xdr:row>157</xdr:row>
      <xdr:rowOff>76200</xdr:rowOff>
    </xdr:from>
    <xdr:to>
      <xdr:col>19</xdr:col>
      <xdr:colOff>333375</xdr:colOff>
      <xdr:row>158</xdr:row>
      <xdr:rowOff>38100</xdr:rowOff>
    </xdr:to>
    <xdr:sp macro="" textlink="">
      <xdr:nvSpPr>
        <xdr:cNvPr id="370939" name="Oval 95"/>
        <xdr:cNvSpPr>
          <a:spLocks noChangeArrowheads="1"/>
        </xdr:cNvSpPr>
      </xdr:nvSpPr>
      <xdr:spPr bwMode="auto">
        <a:xfrm>
          <a:off x="9582150" y="23993475"/>
          <a:ext cx="76200" cy="76200"/>
        </a:xfrm>
        <a:prstGeom prst="ellipse">
          <a:avLst/>
        </a:prstGeom>
        <a:solidFill>
          <a:srgbClr xmlns:mc="http://schemas.openxmlformats.org/markup-compatibility/2006" xmlns:a14="http://schemas.microsoft.com/office/drawing/2010/main" val="FF9900"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21</xdr:col>
      <xdr:colOff>666750</xdr:colOff>
      <xdr:row>11</xdr:row>
      <xdr:rowOff>66675</xdr:rowOff>
    </xdr:from>
    <xdr:to>
      <xdr:col>22</xdr:col>
      <xdr:colOff>266700</xdr:colOff>
      <xdr:row>14</xdr:row>
      <xdr:rowOff>38100</xdr:rowOff>
    </xdr:to>
    <xdr:sp macro="" textlink="">
      <xdr:nvSpPr>
        <xdr:cNvPr id="370940" name="Oval 96"/>
        <xdr:cNvSpPr>
          <a:spLocks noChangeArrowheads="1"/>
        </xdr:cNvSpPr>
      </xdr:nvSpPr>
      <xdr:spPr bwMode="auto">
        <a:xfrm>
          <a:off x="11515725" y="2085975"/>
          <a:ext cx="361950" cy="3619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523875</xdr:colOff>
      <xdr:row>17</xdr:row>
      <xdr:rowOff>133350</xdr:rowOff>
    </xdr:from>
    <xdr:to>
      <xdr:col>21</xdr:col>
      <xdr:colOff>133350</xdr:colOff>
      <xdr:row>19</xdr:row>
      <xdr:rowOff>114300</xdr:rowOff>
    </xdr:to>
    <xdr:sp macro="" textlink="">
      <xdr:nvSpPr>
        <xdr:cNvPr id="370941" name="Oval 97"/>
        <xdr:cNvSpPr>
          <a:spLocks noChangeArrowheads="1"/>
        </xdr:cNvSpPr>
      </xdr:nvSpPr>
      <xdr:spPr bwMode="auto">
        <a:xfrm>
          <a:off x="10610850" y="2981325"/>
          <a:ext cx="371475" cy="3524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666750</xdr:colOff>
      <xdr:row>9</xdr:row>
      <xdr:rowOff>66675</xdr:rowOff>
    </xdr:from>
    <xdr:to>
      <xdr:col>21</xdr:col>
      <xdr:colOff>266700</xdr:colOff>
      <xdr:row>10</xdr:row>
      <xdr:rowOff>171450</xdr:rowOff>
    </xdr:to>
    <xdr:sp macro="" textlink="">
      <xdr:nvSpPr>
        <xdr:cNvPr id="370942" name="Oval 98"/>
        <xdr:cNvSpPr>
          <a:spLocks noChangeArrowheads="1"/>
        </xdr:cNvSpPr>
      </xdr:nvSpPr>
      <xdr:spPr bwMode="auto">
        <a:xfrm>
          <a:off x="10753725" y="1714500"/>
          <a:ext cx="361950" cy="3048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22</xdr:row>
      <xdr:rowOff>142875</xdr:rowOff>
    </xdr:from>
    <xdr:to>
      <xdr:col>20</xdr:col>
      <xdr:colOff>76200</xdr:colOff>
      <xdr:row>23</xdr:row>
      <xdr:rowOff>57150</xdr:rowOff>
    </xdr:to>
    <xdr:sp macro="" textlink="">
      <xdr:nvSpPr>
        <xdr:cNvPr id="370943" name="Oval 99"/>
        <xdr:cNvSpPr>
          <a:spLocks noChangeArrowheads="1"/>
        </xdr:cNvSpPr>
      </xdr:nvSpPr>
      <xdr:spPr bwMode="auto">
        <a:xfrm>
          <a:off x="10086975" y="375285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30</xdr:row>
      <xdr:rowOff>142875</xdr:rowOff>
    </xdr:from>
    <xdr:to>
      <xdr:col>20</xdr:col>
      <xdr:colOff>76200</xdr:colOff>
      <xdr:row>31</xdr:row>
      <xdr:rowOff>57150</xdr:rowOff>
    </xdr:to>
    <xdr:sp macro="" textlink="">
      <xdr:nvSpPr>
        <xdr:cNvPr id="370944" name="Oval 100"/>
        <xdr:cNvSpPr>
          <a:spLocks noChangeArrowheads="1"/>
        </xdr:cNvSpPr>
      </xdr:nvSpPr>
      <xdr:spPr bwMode="auto">
        <a:xfrm>
          <a:off x="10086975" y="495300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38</xdr:row>
      <xdr:rowOff>142875</xdr:rowOff>
    </xdr:from>
    <xdr:to>
      <xdr:col>20</xdr:col>
      <xdr:colOff>76200</xdr:colOff>
      <xdr:row>39</xdr:row>
      <xdr:rowOff>57150</xdr:rowOff>
    </xdr:to>
    <xdr:sp macro="" textlink="">
      <xdr:nvSpPr>
        <xdr:cNvPr id="370945" name="Oval 101"/>
        <xdr:cNvSpPr>
          <a:spLocks noChangeArrowheads="1"/>
        </xdr:cNvSpPr>
      </xdr:nvSpPr>
      <xdr:spPr bwMode="auto">
        <a:xfrm>
          <a:off x="10086975" y="615315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46</xdr:row>
      <xdr:rowOff>142875</xdr:rowOff>
    </xdr:from>
    <xdr:to>
      <xdr:col>20</xdr:col>
      <xdr:colOff>76200</xdr:colOff>
      <xdr:row>47</xdr:row>
      <xdr:rowOff>57150</xdr:rowOff>
    </xdr:to>
    <xdr:sp macro="" textlink="">
      <xdr:nvSpPr>
        <xdr:cNvPr id="370946" name="Oval 102"/>
        <xdr:cNvSpPr>
          <a:spLocks noChangeArrowheads="1"/>
        </xdr:cNvSpPr>
      </xdr:nvSpPr>
      <xdr:spPr bwMode="auto">
        <a:xfrm>
          <a:off x="10086975" y="735330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54</xdr:row>
      <xdr:rowOff>142875</xdr:rowOff>
    </xdr:from>
    <xdr:to>
      <xdr:col>20</xdr:col>
      <xdr:colOff>76200</xdr:colOff>
      <xdr:row>55</xdr:row>
      <xdr:rowOff>57150</xdr:rowOff>
    </xdr:to>
    <xdr:sp macro="" textlink="">
      <xdr:nvSpPr>
        <xdr:cNvPr id="370947" name="Oval 103"/>
        <xdr:cNvSpPr>
          <a:spLocks noChangeArrowheads="1"/>
        </xdr:cNvSpPr>
      </xdr:nvSpPr>
      <xdr:spPr bwMode="auto">
        <a:xfrm>
          <a:off x="10086975" y="857250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62</xdr:row>
      <xdr:rowOff>142875</xdr:rowOff>
    </xdr:from>
    <xdr:to>
      <xdr:col>20</xdr:col>
      <xdr:colOff>76200</xdr:colOff>
      <xdr:row>63</xdr:row>
      <xdr:rowOff>57150</xdr:rowOff>
    </xdr:to>
    <xdr:sp macro="" textlink="">
      <xdr:nvSpPr>
        <xdr:cNvPr id="370948" name="Oval 104"/>
        <xdr:cNvSpPr>
          <a:spLocks noChangeArrowheads="1"/>
        </xdr:cNvSpPr>
      </xdr:nvSpPr>
      <xdr:spPr bwMode="auto">
        <a:xfrm>
          <a:off x="10086975" y="977265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70</xdr:row>
      <xdr:rowOff>142875</xdr:rowOff>
    </xdr:from>
    <xdr:to>
      <xdr:col>20</xdr:col>
      <xdr:colOff>76200</xdr:colOff>
      <xdr:row>71</xdr:row>
      <xdr:rowOff>57150</xdr:rowOff>
    </xdr:to>
    <xdr:sp macro="" textlink="">
      <xdr:nvSpPr>
        <xdr:cNvPr id="370949" name="Oval 105"/>
        <xdr:cNvSpPr>
          <a:spLocks noChangeArrowheads="1"/>
        </xdr:cNvSpPr>
      </xdr:nvSpPr>
      <xdr:spPr bwMode="auto">
        <a:xfrm>
          <a:off x="10086975" y="1097280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78</xdr:row>
      <xdr:rowOff>142875</xdr:rowOff>
    </xdr:from>
    <xdr:to>
      <xdr:col>20</xdr:col>
      <xdr:colOff>76200</xdr:colOff>
      <xdr:row>79</xdr:row>
      <xdr:rowOff>57150</xdr:rowOff>
    </xdr:to>
    <xdr:sp macro="" textlink="">
      <xdr:nvSpPr>
        <xdr:cNvPr id="370950" name="Oval 106"/>
        <xdr:cNvSpPr>
          <a:spLocks noChangeArrowheads="1"/>
        </xdr:cNvSpPr>
      </xdr:nvSpPr>
      <xdr:spPr bwMode="auto">
        <a:xfrm>
          <a:off x="10086975" y="1217295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94</xdr:row>
      <xdr:rowOff>142875</xdr:rowOff>
    </xdr:from>
    <xdr:to>
      <xdr:col>20</xdr:col>
      <xdr:colOff>76200</xdr:colOff>
      <xdr:row>95</xdr:row>
      <xdr:rowOff>57150</xdr:rowOff>
    </xdr:to>
    <xdr:sp macro="" textlink="">
      <xdr:nvSpPr>
        <xdr:cNvPr id="370951" name="Oval 107"/>
        <xdr:cNvSpPr>
          <a:spLocks noChangeArrowheads="1"/>
        </xdr:cNvSpPr>
      </xdr:nvSpPr>
      <xdr:spPr bwMode="auto">
        <a:xfrm>
          <a:off x="10086975" y="1457325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102</xdr:row>
      <xdr:rowOff>142875</xdr:rowOff>
    </xdr:from>
    <xdr:to>
      <xdr:col>20</xdr:col>
      <xdr:colOff>76200</xdr:colOff>
      <xdr:row>103</xdr:row>
      <xdr:rowOff>57150</xdr:rowOff>
    </xdr:to>
    <xdr:sp macro="" textlink="">
      <xdr:nvSpPr>
        <xdr:cNvPr id="370952" name="Oval 108"/>
        <xdr:cNvSpPr>
          <a:spLocks noChangeArrowheads="1"/>
        </xdr:cNvSpPr>
      </xdr:nvSpPr>
      <xdr:spPr bwMode="auto">
        <a:xfrm>
          <a:off x="10086975" y="1577340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118</xdr:row>
      <xdr:rowOff>142875</xdr:rowOff>
    </xdr:from>
    <xdr:to>
      <xdr:col>20</xdr:col>
      <xdr:colOff>76200</xdr:colOff>
      <xdr:row>119</xdr:row>
      <xdr:rowOff>57150</xdr:rowOff>
    </xdr:to>
    <xdr:sp macro="" textlink="">
      <xdr:nvSpPr>
        <xdr:cNvPr id="370953" name="Oval 109"/>
        <xdr:cNvSpPr>
          <a:spLocks noChangeArrowheads="1"/>
        </xdr:cNvSpPr>
      </xdr:nvSpPr>
      <xdr:spPr bwMode="auto">
        <a:xfrm>
          <a:off x="10086975" y="1817370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126</xdr:row>
      <xdr:rowOff>142875</xdr:rowOff>
    </xdr:from>
    <xdr:to>
      <xdr:col>20</xdr:col>
      <xdr:colOff>76200</xdr:colOff>
      <xdr:row>127</xdr:row>
      <xdr:rowOff>57150</xdr:rowOff>
    </xdr:to>
    <xdr:sp macro="" textlink="">
      <xdr:nvSpPr>
        <xdr:cNvPr id="370954" name="Oval 110"/>
        <xdr:cNvSpPr>
          <a:spLocks noChangeArrowheads="1"/>
        </xdr:cNvSpPr>
      </xdr:nvSpPr>
      <xdr:spPr bwMode="auto">
        <a:xfrm>
          <a:off x="10086975" y="1937385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134</xdr:row>
      <xdr:rowOff>142875</xdr:rowOff>
    </xdr:from>
    <xdr:to>
      <xdr:col>20</xdr:col>
      <xdr:colOff>76200</xdr:colOff>
      <xdr:row>135</xdr:row>
      <xdr:rowOff>57150</xdr:rowOff>
    </xdr:to>
    <xdr:sp macro="" textlink="">
      <xdr:nvSpPr>
        <xdr:cNvPr id="370955" name="Oval 111"/>
        <xdr:cNvSpPr>
          <a:spLocks noChangeArrowheads="1"/>
        </xdr:cNvSpPr>
      </xdr:nvSpPr>
      <xdr:spPr bwMode="auto">
        <a:xfrm>
          <a:off x="10086975" y="2057400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142</xdr:row>
      <xdr:rowOff>142875</xdr:rowOff>
    </xdr:from>
    <xdr:to>
      <xdr:col>20</xdr:col>
      <xdr:colOff>76200</xdr:colOff>
      <xdr:row>143</xdr:row>
      <xdr:rowOff>57150</xdr:rowOff>
    </xdr:to>
    <xdr:sp macro="" textlink="">
      <xdr:nvSpPr>
        <xdr:cNvPr id="370956" name="Oval 112"/>
        <xdr:cNvSpPr>
          <a:spLocks noChangeArrowheads="1"/>
        </xdr:cNvSpPr>
      </xdr:nvSpPr>
      <xdr:spPr bwMode="auto">
        <a:xfrm>
          <a:off x="10086975" y="2177415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150</xdr:row>
      <xdr:rowOff>142875</xdr:rowOff>
    </xdr:from>
    <xdr:to>
      <xdr:col>20</xdr:col>
      <xdr:colOff>76200</xdr:colOff>
      <xdr:row>151</xdr:row>
      <xdr:rowOff>57150</xdr:rowOff>
    </xdr:to>
    <xdr:sp macro="" textlink="">
      <xdr:nvSpPr>
        <xdr:cNvPr id="370957" name="Oval 113"/>
        <xdr:cNvSpPr>
          <a:spLocks noChangeArrowheads="1"/>
        </xdr:cNvSpPr>
      </xdr:nvSpPr>
      <xdr:spPr bwMode="auto">
        <a:xfrm>
          <a:off x="10086975" y="2297430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20</xdr:col>
      <xdr:colOff>0</xdr:colOff>
      <xdr:row>158</xdr:row>
      <xdr:rowOff>142875</xdr:rowOff>
    </xdr:from>
    <xdr:to>
      <xdr:col>20</xdr:col>
      <xdr:colOff>76200</xdr:colOff>
      <xdr:row>159</xdr:row>
      <xdr:rowOff>57150</xdr:rowOff>
    </xdr:to>
    <xdr:sp macro="" textlink="">
      <xdr:nvSpPr>
        <xdr:cNvPr id="370958" name="Oval 114"/>
        <xdr:cNvSpPr>
          <a:spLocks noChangeArrowheads="1"/>
        </xdr:cNvSpPr>
      </xdr:nvSpPr>
      <xdr:spPr bwMode="auto">
        <a:xfrm>
          <a:off x="10086975" y="24174450"/>
          <a:ext cx="76200" cy="76200"/>
        </a:xfrm>
        <a:prstGeom prst="ellipse">
          <a:avLst/>
        </a:prstGeom>
        <a:solidFill>
          <a:srgbClr xmlns:mc="http://schemas.openxmlformats.org/markup-compatibility/2006" xmlns:a14="http://schemas.microsoft.com/office/drawing/2010/main" val="800000" mc:Ignorable="a14" a14:legacySpreadsheetColorIndex="16"/>
        </a:solidFill>
        <a:ln>
          <a:noFill/>
        </a:ln>
        <a:extLst>
          <a:ext uri="{91240B29-F687-4F45-9708-019B960494DF}">
            <a14:hiddenLine xmlns:a14="http://schemas.microsoft.com/office/drawing/2010/main" w="9525">
              <a:solidFill>
                <a:srgbClr xmlns:mc="http://schemas.openxmlformats.org/markup-compatibility/2006" val="FF9900" mc:Ignorable="a14" a14:legacySpreadsheetColorIndex="52"/>
              </a:solidFill>
              <a:round/>
              <a:headEnd/>
              <a:tailEnd/>
            </a14:hiddenLine>
          </a:ext>
        </a:extLst>
      </xdr:spPr>
    </xdr:sp>
    <xdr:clientData/>
  </xdr:twoCellAnchor>
  <xdr:twoCellAnchor>
    <xdr:from>
      <xdr:col>3</xdr:col>
      <xdr:colOff>838200</xdr:colOff>
      <xdr:row>9</xdr:row>
      <xdr:rowOff>76200</xdr:rowOff>
    </xdr:from>
    <xdr:to>
      <xdr:col>4</xdr:col>
      <xdr:colOff>19050</xdr:colOff>
      <xdr:row>9</xdr:row>
      <xdr:rowOff>238125</xdr:rowOff>
    </xdr:to>
    <xdr:sp macro="" textlink="">
      <xdr:nvSpPr>
        <xdr:cNvPr id="370959" name="Oval 115"/>
        <xdr:cNvSpPr>
          <a:spLocks noChangeArrowheads="1"/>
        </xdr:cNvSpPr>
      </xdr:nvSpPr>
      <xdr:spPr bwMode="auto">
        <a:xfrm>
          <a:off x="3352800" y="1724025"/>
          <a:ext cx="200025" cy="161925"/>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590550</xdr:colOff>
      <xdr:row>9</xdr:row>
      <xdr:rowOff>76200</xdr:rowOff>
    </xdr:from>
    <xdr:to>
      <xdr:col>11</xdr:col>
      <xdr:colOff>19050</xdr:colOff>
      <xdr:row>9</xdr:row>
      <xdr:rowOff>238125</xdr:rowOff>
    </xdr:to>
    <xdr:sp macro="" textlink="">
      <xdr:nvSpPr>
        <xdr:cNvPr id="370960" name="Oval 116"/>
        <xdr:cNvSpPr>
          <a:spLocks noChangeArrowheads="1"/>
        </xdr:cNvSpPr>
      </xdr:nvSpPr>
      <xdr:spPr bwMode="auto">
        <a:xfrm>
          <a:off x="6010275" y="1724025"/>
          <a:ext cx="190500" cy="161925"/>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838200</xdr:colOff>
      <xdr:row>17</xdr:row>
      <xdr:rowOff>76200</xdr:rowOff>
    </xdr:from>
    <xdr:to>
      <xdr:col>4</xdr:col>
      <xdr:colOff>28575</xdr:colOff>
      <xdr:row>17</xdr:row>
      <xdr:rowOff>238125</xdr:rowOff>
    </xdr:to>
    <xdr:sp macro="" textlink="">
      <xdr:nvSpPr>
        <xdr:cNvPr id="370961" name="Oval 117"/>
        <xdr:cNvSpPr>
          <a:spLocks noChangeArrowheads="1"/>
        </xdr:cNvSpPr>
      </xdr:nvSpPr>
      <xdr:spPr bwMode="auto">
        <a:xfrm>
          <a:off x="3352800" y="2924175"/>
          <a:ext cx="209550" cy="161925"/>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590550</xdr:colOff>
      <xdr:row>17</xdr:row>
      <xdr:rowOff>76200</xdr:rowOff>
    </xdr:from>
    <xdr:to>
      <xdr:col>11</xdr:col>
      <xdr:colOff>19050</xdr:colOff>
      <xdr:row>17</xdr:row>
      <xdr:rowOff>238125</xdr:rowOff>
    </xdr:to>
    <xdr:sp macro="" textlink="">
      <xdr:nvSpPr>
        <xdr:cNvPr id="370962" name="Oval 118"/>
        <xdr:cNvSpPr>
          <a:spLocks noChangeArrowheads="1"/>
        </xdr:cNvSpPr>
      </xdr:nvSpPr>
      <xdr:spPr bwMode="auto">
        <a:xfrm>
          <a:off x="6010275" y="2924175"/>
          <a:ext cx="190500" cy="161925"/>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847725</xdr:colOff>
      <xdr:row>25</xdr:row>
      <xdr:rowOff>66675</xdr:rowOff>
    </xdr:from>
    <xdr:to>
      <xdr:col>4</xdr:col>
      <xdr:colOff>28575</xdr:colOff>
      <xdr:row>25</xdr:row>
      <xdr:rowOff>228600</xdr:rowOff>
    </xdr:to>
    <xdr:sp macro="" textlink="">
      <xdr:nvSpPr>
        <xdr:cNvPr id="370963" name="Oval 119"/>
        <xdr:cNvSpPr>
          <a:spLocks noChangeArrowheads="1"/>
        </xdr:cNvSpPr>
      </xdr:nvSpPr>
      <xdr:spPr bwMode="auto">
        <a:xfrm>
          <a:off x="3362325" y="4114800"/>
          <a:ext cx="200025" cy="161925"/>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590550</xdr:colOff>
      <xdr:row>25</xdr:row>
      <xdr:rowOff>76200</xdr:rowOff>
    </xdr:from>
    <xdr:to>
      <xdr:col>11</xdr:col>
      <xdr:colOff>19050</xdr:colOff>
      <xdr:row>25</xdr:row>
      <xdr:rowOff>238125</xdr:rowOff>
    </xdr:to>
    <xdr:sp macro="" textlink="">
      <xdr:nvSpPr>
        <xdr:cNvPr id="370964" name="Oval 120"/>
        <xdr:cNvSpPr>
          <a:spLocks noChangeArrowheads="1"/>
        </xdr:cNvSpPr>
      </xdr:nvSpPr>
      <xdr:spPr bwMode="auto">
        <a:xfrm>
          <a:off x="6010275" y="4124325"/>
          <a:ext cx="190500" cy="161925"/>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847725</xdr:colOff>
      <xdr:row>33</xdr:row>
      <xdr:rowOff>76200</xdr:rowOff>
    </xdr:from>
    <xdr:to>
      <xdr:col>4</xdr:col>
      <xdr:colOff>28575</xdr:colOff>
      <xdr:row>33</xdr:row>
      <xdr:rowOff>238125</xdr:rowOff>
    </xdr:to>
    <xdr:sp macro="" textlink="">
      <xdr:nvSpPr>
        <xdr:cNvPr id="370965" name="Oval 121"/>
        <xdr:cNvSpPr>
          <a:spLocks noChangeArrowheads="1"/>
        </xdr:cNvSpPr>
      </xdr:nvSpPr>
      <xdr:spPr bwMode="auto">
        <a:xfrm>
          <a:off x="3362325" y="5324475"/>
          <a:ext cx="200025" cy="161925"/>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590550</xdr:colOff>
      <xdr:row>33</xdr:row>
      <xdr:rowOff>76200</xdr:rowOff>
    </xdr:from>
    <xdr:to>
      <xdr:col>11</xdr:col>
      <xdr:colOff>19050</xdr:colOff>
      <xdr:row>33</xdr:row>
      <xdr:rowOff>238125</xdr:rowOff>
    </xdr:to>
    <xdr:sp macro="" textlink="">
      <xdr:nvSpPr>
        <xdr:cNvPr id="370966" name="Oval 122"/>
        <xdr:cNvSpPr>
          <a:spLocks noChangeArrowheads="1"/>
        </xdr:cNvSpPr>
      </xdr:nvSpPr>
      <xdr:spPr bwMode="auto">
        <a:xfrm>
          <a:off x="6010275" y="5324475"/>
          <a:ext cx="190500" cy="161925"/>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800100</xdr:colOff>
      <xdr:row>41</xdr:row>
      <xdr:rowOff>66675</xdr:rowOff>
    </xdr:from>
    <xdr:to>
      <xdr:col>4</xdr:col>
      <xdr:colOff>9525</xdr:colOff>
      <xdr:row>42</xdr:row>
      <xdr:rowOff>0</xdr:rowOff>
    </xdr:to>
    <xdr:sp macro="" textlink="">
      <xdr:nvSpPr>
        <xdr:cNvPr id="370967" name="Oval 123"/>
        <xdr:cNvSpPr>
          <a:spLocks noChangeArrowheads="1"/>
        </xdr:cNvSpPr>
      </xdr:nvSpPr>
      <xdr:spPr bwMode="auto">
        <a:xfrm>
          <a:off x="3314700" y="6515100"/>
          <a:ext cx="228600"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581025</xdr:colOff>
      <xdr:row>41</xdr:row>
      <xdr:rowOff>66675</xdr:rowOff>
    </xdr:from>
    <xdr:to>
      <xdr:col>11</xdr:col>
      <xdr:colOff>38100</xdr:colOff>
      <xdr:row>42</xdr:row>
      <xdr:rowOff>0</xdr:rowOff>
    </xdr:to>
    <xdr:sp macro="" textlink="">
      <xdr:nvSpPr>
        <xdr:cNvPr id="370968" name="Oval 124"/>
        <xdr:cNvSpPr>
          <a:spLocks noChangeArrowheads="1"/>
        </xdr:cNvSpPr>
      </xdr:nvSpPr>
      <xdr:spPr bwMode="auto">
        <a:xfrm>
          <a:off x="6000750" y="6515100"/>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800100</xdr:colOff>
      <xdr:row>49</xdr:row>
      <xdr:rowOff>66675</xdr:rowOff>
    </xdr:from>
    <xdr:to>
      <xdr:col>4</xdr:col>
      <xdr:colOff>9525</xdr:colOff>
      <xdr:row>50</xdr:row>
      <xdr:rowOff>0</xdr:rowOff>
    </xdr:to>
    <xdr:sp macro="" textlink="">
      <xdr:nvSpPr>
        <xdr:cNvPr id="370969" name="Oval 125"/>
        <xdr:cNvSpPr>
          <a:spLocks noChangeArrowheads="1"/>
        </xdr:cNvSpPr>
      </xdr:nvSpPr>
      <xdr:spPr bwMode="auto">
        <a:xfrm>
          <a:off x="3314700" y="7715250"/>
          <a:ext cx="228600"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552450</xdr:colOff>
      <xdr:row>49</xdr:row>
      <xdr:rowOff>66675</xdr:rowOff>
    </xdr:from>
    <xdr:to>
      <xdr:col>11</xdr:col>
      <xdr:colOff>9525</xdr:colOff>
      <xdr:row>50</xdr:row>
      <xdr:rowOff>0</xdr:rowOff>
    </xdr:to>
    <xdr:sp macro="" textlink="">
      <xdr:nvSpPr>
        <xdr:cNvPr id="370970" name="Oval 126"/>
        <xdr:cNvSpPr>
          <a:spLocks noChangeArrowheads="1"/>
        </xdr:cNvSpPr>
      </xdr:nvSpPr>
      <xdr:spPr bwMode="auto">
        <a:xfrm>
          <a:off x="5972175" y="7715250"/>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800100</xdr:colOff>
      <xdr:row>57</xdr:row>
      <xdr:rowOff>66675</xdr:rowOff>
    </xdr:from>
    <xdr:to>
      <xdr:col>4</xdr:col>
      <xdr:colOff>9525</xdr:colOff>
      <xdr:row>58</xdr:row>
      <xdr:rowOff>0</xdr:rowOff>
    </xdr:to>
    <xdr:sp macro="" textlink="">
      <xdr:nvSpPr>
        <xdr:cNvPr id="370971" name="Oval 127"/>
        <xdr:cNvSpPr>
          <a:spLocks noChangeArrowheads="1"/>
        </xdr:cNvSpPr>
      </xdr:nvSpPr>
      <xdr:spPr bwMode="auto">
        <a:xfrm>
          <a:off x="3314700" y="8934450"/>
          <a:ext cx="228600"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552450</xdr:colOff>
      <xdr:row>57</xdr:row>
      <xdr:rowOff>66675</xdr:rowOff>
    </xdr:from>
    <xdr:to>
      <xdr:col>11</xdr:col>
      <xdr:colOff>9525</xdr:colOff>
      <xdr:row>58</xdr:row>
      <xdr:rowOff>0</xdr:rowOff>
    </xdr:to>
    <xdr:sp macro="" textlink="">
      <xdr:nvSpPr>
        <xdr:cNvPr id="370972" name="Oval 128"/>
        <xdr:cNvSpPr>
          <a:spLocks noChangeArrowheads="1"/>
        </xdr:cNvSpPr>
      </xdr:nvSpPr>
      <xdr:spPr bwMode="auto">
        <a:xfrm>
          <a:off x="5972175" y="8934450"/>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800100</xdr:colOff>
      <xdr:row>65</xdr:row>
      <xdr:rowOff>66675</xdr:rowOff>
    </xdr:from>
    <xdr:to>
      <xdr:col>4</xdr:col>
      <xdr:colOff>9525</xdr:colOff>
      <xdr:row>66</xdr:row>
      <xdr:rowOff>0</xdr:rowOff>
    </xdr:to>
    <xdr:sp macro="" textlink="">
      <xdr:nvSpPr>
        <xdr:cNvPr id="370973" name="Oval 129"/>
        <xdr:cNvSpPr>
          <a:spLocks noChangeArrowheads="1"/>
        </xdr:cNvSpPr>
      </xdr:nvSpPr>
      <xdr:spPr bwMode="auto">
        <a:xfrm>
          <a:off x="3314700" y="10134600"/>
          <a:ext cx="228600"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552450</xdr:colOff>
      <xdr:row>65</xdr:row>
      <xdr:rowOff>66675</xdr:rowOff>
    </xdr:from>
    <xdr:to>
      <xdr:col>11</xdr:col>
      <xdr:colOff>19050</xdr:colOff>
      <xdr:row>66</xdr:row>
      <xdr:rowOff>0</xdr:rowOff>
    </xdr:to>
    <xdr:sp macro="" textlink="">
      <xdr:nvSpPr>
        <xdr:cNvPr id="370974" name="Oval 130"/>
        <xdr:cNvSpPr>
          <a:spLocks noChangeArrowheads="1"/>
        </xdr:cNvSpPr>
      </xdr:nvSpPr>
      <xdr:spPr bwMode="auto">
        <a:xfrm>
          <a:off x="5972175" y="10134600"/>
          <a:ext cx="228600"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800100</xdr:colOff>
      <xdr:row>73</xdr:row>
      <xdr:rowOff>66675</xdr:rowOff>
    </xdr:from>
    <xdr:to>
      <xdr:col>4</xdr:col>
      <xdr:colOff>9525</xdr:colOff>
      <xdr:row>74</xdr:row>
      <xdr:rowOff>0</xdr:rowOff>
    </xdr:to>
    <xdr:sp macro="" textlink="">
      <xdr:nvSpPr>
        <xdr:cNvPr id="370975" name="Oval 131"/>
        <xdr:cNvSpPr>
          <a:spLocks noChangeArrowheads="1"/>
        </xdr:cNvSpPr>
      </xdr:nvSpPr>
      <xdr:spPr bwMode="auto">
        <a:xfrm>
          <a:off x="3314700" y="11334750"/>
          <a:ext cx="228600"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542925</xdr:colOff>
      <xdr:row>73</xdr:row>
      <xdr:rowOff>57150</xdr:rowOff>
    </xdr:from>
    <xdr:to>
      <xdr:col>11</xdr:col>
      <xdr:colOff>0</xdr:colOff>
      <xdr:row>73</xdr:row>
      <xdr:rowOff>247650</xdr:rowOff>
    </xdr:to>
    <xdr:sp macro="" textlink="">
      <xdr:nvSpPr>
        <xdr:cNvPr id="370976" name="Oval 132"/>
        <xdr:cNvSpPr>
          <a:spLocks noChangeArrowheads="1"/>
        </xdr:cNvSpPr>
      </xdr:nvSpPr>
      <xdr:spPr bwMode="auto">
        <a:xfrm>
          <a:off x="5962650" y="11325225"/>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552450</xdr:colOff>
      <xdr:row>81</xdr:row>
      <xdr:rowOff>66675</xdr:rowOff>
    </xdr:from>
    <xdr:to>
      <xdr:col>11</xdr:col>
      <xdr:colOff>19050</xdr:colOff>
      <xdr:row>82</xdr:row>
      <xdr:rowOff>0</xdr:rowOff>
    </xdr:to>
    <xdr:sp macro="" textlink="">
      <xdr:nvSpPr>
        <xdr:cNvPr id="370977" name="Oval 134"/>
        <xdr:cNvSpPr>
          <a:spLocks noChangeArrowheads="1"/>
        </xdr:cNvSpPr>
      </xdr:nvSpPr>
      <xdr:spPr bwMode="auto">
        <a:xfrm>
          <a:off x="5972175" y="12534900"/>
          <a:ext cx="228600"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800100</xdr:colOff>
      <xdr:row>89</xdr:row>
      <xdr:rowOff>57150</xdr:rowOff>
    </xdr:from>
    <xdr:to>
      <xdr:col>4</xdr:col>
      <xdr:colOff>9525</xdr:colOff>
      <xdr:row>89</xdr:row>
      <xdr:rowOff>247650</xdr:rowOff>
    </xdr:to>
    <xdr:sp macro="" textlink="">
      <xdr:nvSpPr>
        <xdr:cNvPr id="370978" name="Oval 135"/>
        <xdr:cNvSpPr>
          <a:spLocks noChangeArrowheads="1"/>
        </xdr:cNvSpPr>
      </xdr:nvSpPr>
      <xdr:spPr bwMode="auto">
        <a:xfrm>
          <a:off x="3314700" y="13725525"/>
          <a:ext cx="228600"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542925</xdr:colOff>
      <xdr:row>89</xdr:row>
      <xdr:rowOff>66675</xdr:rowOff>
    </xdr:from>
    <xdr:to>
      <xdr:col>11</xdr:col>
      <xdr:colOff>0</xdr:colOff>
      <xdr:row>90</xdr:row>
      <xdr:rowOff>0</xdr:rowOff>
    </xdr:to>
    <xdr:sp macro="" textlink="">
      <xdr:nvSpPr>
        <xdr:cNvPr id="370979" name="Oval 136"/>
        <xdr:cNvSpPr>
          <a:spLocks noChangeArrowheads="1"/>
        </xdr:cNvSpPr>
      </xdr:nvSpPr>
      <xdr:spPr bwMode="auto">
        <a:xfrm>
          <a:off x="5962650" y="13735050"/>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800100</xdr:colOff>
      <xdr:row>97</xdr:row>
      <xdr:rowOff>66675</xdr:rowOff>
    </xdr:from>
    <xdr:to>
      <xdr:col>4</xdr:col>
      <xdr:colOff>9525</xdr:colOff>
      <xdr:row>98</xdr:row>
      <xdr:rowOff>0</xdr:rowOff>
    </xdr:to>
    <xdr:sp macro="" textlink="">
      <xdr:nvSpPr>
        <xdr:cNvPr id="370980" name="Oval 137"/>
        <xdr:cNvSpPr>
          <a:spLocks noChangeArrowheads="1"/>
        </xdr:cNvSpPr>
      </xdr:nvSpPr>
      <xdr:spPr bwMode="auto">
        <a:xfrm>
          <a:off x="3314700" y="14935200"/>
          <a:ext cx="228600"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542925</xdr:colOff>
      <xdr:row>97</xdr:row>
      <xdr:rowOff>66675</xdr:rowOff>
    </xdr:from>
    <xdr:to>
      <xdr:col>11</xdr:col>
      <xdr:colOff>0</xdr:colOff>
      <xdr:row>98</xdr:row>
      <xdr:rowOff>0</xdr:rowOff>
    </xdr:to>
    <xdr:sp macro="" textlink="">
      <xdr:nvSpPr>
        <xdr:cNvPr id="370981" name="Oval 138"/>
        <xdr:cNvSpPr>
          <a:spLocks noChangeArrowheads="1"/>
        </xdr:cNvSpPr>
      </xdr:nvSpPr>
      <xdr:spPr bwMode="auto">
        <a:xfrm>
          <a:off x="5962650" y="14935200"/>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800100</xdr:colOff>
      <xdr:row>105</xdr:row>
      <xdr:rowOff>57150</xdr:rowOff>
    </xdr:from>
    <xdr:to>
      <xdr:col>4</xdr:col>
      <xdr:colOff>9525</xdr:colOff>
      <xdr:row>105</xdr:row>
      <xdr:rowOff>247650</xdr:rowOff>
    </xdr:to>
    <xdr:sp macro="" textlink="">
      <xdr:nvSpPr>
        <xdr:cNvPr id="370982" name="Oval 139"/>
        <xdr:cNvSpPr>
          <a:spLocks noChangeArrowheads="1"/>
        </xdr:cNvSpPr>
      </xdr:nvSpPr>
      <xdr:spPr bwMode="auto">
        <a:xfrm>
          <a:off x="3314700" y="16125825"/>
          <a:ext cx="228600"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552450</xdr:colOff>
      <xdr:row>105</xdr:row>
      <xdr:rowOff>57150</xdr:rowOff>
    </xdr:from>
    <xdr:to>
      <xdr:col>11</xdr:col>
      <xdr:colOff>9525</xdr:colOff>
      <xdr:row>105</xdr:row>
      <xdr:rowOff>247650</xdr:rowOff>
    </xdr:to>
    <xdr:sp macro="" textlink="">
      <xdr:nvSpPr>
        <xdr:cNvPr id="370983" name="Oval 140"/>
        <xdr:cNvSpPr>
          <a:spLocks noChangeArrowheads="1"/>
        </xdr:cNvSpPr>
      </xdr:nvSpPr>
      <xdr:spPr bwMode="auto">
        <a:xfrm>
          <a:off x="5972175" y="16125825"/>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781050</xdr:colOff>
      <xdr:row>113</xdr:row>
      <xdr:rowOff>66675</xdr:rowOff>
    </xdr:from>
    <xdr:to>
      <xdr:col>4</xdr:col>
      <xdr:colOff>0</xdr:colOff>
      <xdr:row>114</xdr:row>
      <xdr:rowOff>0</xdr:rowOff>
    </xdr:to>
    <xdr:sp macro="" textlink="">
      <xdr:nvSpPr>
        <xdr:cNvPr id="370984" name="Oval 141"/>
        <xdr:cNvSpPr>
          <a:spLocks noChangeArrowheads="1"/>
        </xdr:cNvSpPr>
      </xdr:nvSpPr>
      <xdr:spPr bwMode="auto">
        <a:xfrm>
          <a:off x="3295650" y="17335500"/>
          <a:ext cx="23812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552450</xdr:colOff>
      <xdr:row>113</xdr:row>
      <xdr:rowOff>57150</xdr:rowOff>
    </xdr:from>
    <xdr:to>
      <xdr:col>11</xdr:col>
      <xdr:colOff>9525</xdr:colOff>
      <xdr:row>113</xdr:row>
      <xdr:rowOff>247650</xdr:rowOff>
    </xdr:to>
    <xdr:sp macro="" textlink="">
      <xdr:nvSpPr>
        <xdr:cNvPr id="370985" name="Oval 142"/>
        <xdr:cNvSpPr>
          <a:spLocks noChangeArrowheads="1"/>
        </xdr:cNvSpPr>
      </xdr:nvSpPr>
      <xdr:spPr bwMode="auto">
        <a:xfrm>
          <a:off x="5972175" y="17325975"/>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781050</xdr:colOff>
      <xdr:row>121</xdr:row>
      <xdr:rowOff>66675</xdr:rowOff>
    </xdr:from>
    <xdr:to>
      <xdr:col>4</xdr:col>
      <xdr:colOff>0</xdr:colOff>
      <xdr:row>122</xdr:row>
      <xdr:rowOff>0</xdr:rowOff>
    </xdr:to>
    <xdr:sp macro="" textlink="">
      <xdr:nvSpPr>
        <xdr:cNvPr id="370986" name="Oval 143"/>
        <xdr:cNvSpPr>
          <a:spLocks noChangeArrowheads="1"/>
        </xdr:cNvSpPr>
      </xdr:nvSpPr>
      <xdr:spPr bwMode="auto">
        <a:xfrm>
          <a:off x="3295650" y="18535650"/>
          <a:ext cx="23812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781050</xdr:colOff>
      <xdr:row>129</xdr:row>
      <xdr:rowOff>66675</xdr:rowOff>
    </xdr:from>
    <xdr:to>
      <xdr:col>4</xdr:col>
      <xdr:colOff>0</xdr:colOff>
      <xdr:row>130</xdr:row>
      <xdr:rowOff>0</xdr:rowOff>
    </xdr:to>
    <xdr:sp macro="" textlink="">
      <xdr:nvSpPr>
        <xdr:cNvPr id="370987" name="Oval 144"/>
        <xdr:cNvSpPr>
          <a:spLocks noChangeArrowheads="1"/>
        </xdr:cNvSpPr>
      </xdr:nvSpPr>
      <xdr:spPr bwMode="auto">
        <a:xfrm>
          <a:off x="3295650" y="19735800"/>
          <a:ext cx="23812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781050</xdr:colOff>
      <xdr:row>137</xdr:row>
      <xdr:rowOff>66675</xdr:rowOff>
    </xdr:from>
    <xdr:to>
      <xdr:col>4</xdr:col>
      <xdr:colOff>0</xdr:colOff>
      <xdr:row>138</xdr:row>
      <xdr:rowOff>0</xdr:rowOff>
    </xdr:to>
    <xdr:sp macro="" textlink="">
      <xdr:nvSpPr>
        <xdr:cNvPr id="370988" name="Oval 145"/>
        <xdr:cNvSpPr>
          <a:spLocks noChangeArrowheads="1"/>
        </xdr:cNvSpPr>
      </xdr:nvSpPr>
      <xdr:spPr bwMode="auto">
        <a:xfrm>
          <a:off x="3295650" y="20935950"/>
          <a:ext cx="23812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781050</xdr:colOff>
      <xdr:row>145</xdr:row>
      <xdr:rowOff>66675</xdr:rowOff>
    </xdr:from>
    <xdr:to>
      <xdr:col>4</xdr:col>
      <xdr:colOff>0</xdr:colOff>
      <xdr:row>146</xdr:row>
      <xdr:rowOff>0</xdr:rowOff>
    </xdr:to>
    <xdr:sp macro="" textlink="">
      <xdr:nvSpPr>
        <xdr:cNvPr id="370989" name="Oval 146"/>
        <xdr:cNvSpPr>
          <a:spLocks noChangeArrowheads="1"/>
        </xdr:cNvSpPr>
      </xdr:nvSpPr>
      <xdr:spPr bwMode="auto">
        <a:xfrm>
          <a:off x="3295650" y="22136100"/>
          <a:ext cx="23812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781050</xdr:colOff>
      <xdr:row>153</xdr:row>
      <xdr:rowOff>66675</xdr:rowOff>
    </xdr:from>
    <xdr:to>
      <xdr:col>4</xdr:col>
      <xdr:colOff>0</xdr:colOff>
      <xdr:row>154</xdr:row>
      <xdr:rowOff>0</xdr:rowOff>
    </xdr:to>
    <xdr:sp macro="" textlink="">
      <xdr:nvSpPr>
        <xdr:cNvPr id="370990" name="Oval 147"/>
        <xdr:cNvSpPr>
          <a:spLocks noChangeArrowheads="1"/>
        </xdr:cNvSpPr>
      </xdr:nvSpPr>
      <xdr:spPr bwMode="auto">
        <a:xfrm>
          <a:off x="3295650" y="23336250"/>
          <a:ext cx="23812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3</xdr:col>
      <xdr:colOff>781050</xdr:colOff>
      <xdr:row>161</xdr:row>
      <xdr:rowOff>66675</xdr:rowOff>
    </xdr:from>
    <xdr:to>
      <xdr:col>4</xdr:col>
      <xdr:colOff>0</xdr:colOff>
      <xdr:row>162</xdr:row>
      <xdr:rowOff>0</xdr:rowOff>
    </xdr:to>
    <xdr:sp macro="" textlink="">
      <xdr:nvSpPr>
        <xdr:cNvPr id="370991" name="Oval 148"/>
        <xdr:cNvSpPr>
          <a:spLocks noChangeArrowheads="1"/>
        </xdr:cNvSpPr>
      </xdr:nvSpPr>
      <xdr:spPr bwMode="auto">
        <a:xfrm>
          <a:off x="3295650" y="24536400"/>
          <a:ext cx="23812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542925</xdr:colOff>
      <xdr:row>121</xdr:row>
      <xdr:rowOff>66675</xdr:rowOff>
    </xdr:from>
    <xdr:to>
      <xdr:col>11</xdr:col>
      <xdr:colOff>0</xdr:colOff>
      <xdr:row>122</xdr:row>
      <xdr:rowOff>0</xdr:rowOff>
    </xdr:to>
    <xdr:sp macro="" textlink="">
      <xdr:nvSpPr>
        <xdr:cNvPr id="370992" name="Oval 149"/>
        <xdr:cNvSpPr>
          <a:spLocks noChangeArrowheads="1"/>
        </xdr:cNvSpPr>
      </xdr:nvSpPr>
      <xdr:spPr bwMode="auto">
        <a:xfrm>
          <a:off x="5962650" y="18535650"/>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542925</xdr:colOff>
      <xdr:row>129</xdr:row>
      <xdr:rowOff>66675</xdr:rowOff>
    </xdr:from>
    <xdr:to>
      <xdr:col>11</xdr:col>
      <xdr:colOff>0</xdr:colOff>
      <xdr:row>130</xdr:row>
      <xdr:rowOff>0</xdr:rowOff>
    </xdr:to>
    <xdr:sp macro="" textlink="">
      <xdr:nvSpPr>
        <xdr:cNvPr id="370993" name="Oval 150"/>
        <xdr:cNvSpPr>
          <a:spLocks noChangeArrowheads="1"/>
        </xdr:cNvSpPr>
      </xdr:nvSpPr>
      <xdr:spPr bwMode="auto">
        <a:xfrm>
          <a:off x="5962650" y="19735800"/>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542925</xdr:colOff>
      <xdr:row>137</xdr:row>
      <xdr:rowOff>66675</xdr:rowOff>
    </xdr:from>
    <xdr:to>
      <xdr:col>11</xdr:col>
      <xdr:colOff>0</xdr:colOff>
      <xdr:row>138</xdr:row>
      <xdr:rowOff>0</xdr:rowOff>
    </xdr:to>
    <xdr:sp macro="" textlink="">
      <xdr:nvSpPr>
        <xdr:cNvPr id="370994" name="Oval 151"/>
        <xdr:cNvSpPr>
          <a:spLocks noChangeArrowheads="1"/>
        </xdr:cNvSpPr>
      </xdr:nvSpPr>
      <xdr:spPr bwMode="auto">
        <a:xfrm>
          <a:off x="5962650" y="20935950"/>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542925</xdr:colOff>
      <xdr:row>145</xdr:row>
      <xdr:rowOff>66675</xdr:rowOff>
    </xdr:from>
    <xdr:to>
      <xdr:col>11</xdr:col>
      <xdr:colOff>0</xdr:colOff>
      <xdr:row>146</xdr:row>
      <xdr:rowOff>0</xdr:rowOff>
    </xdr:to>
    <xdr:sp macro="" textlink="">
      <xdr:nvSpPr>
        <xdr:cNvPr id="370995" name="Oval 152"/>
        <xdr:cNvSpPr>
          <a:spLocks noChangeArrowheads="1"/>
        </xdr:cNvSpPr>
      </xdr:nvSpPr>
      <xdr:spPr bwMode="auto">
        <a:xfrm>
          <a:off x="5962650" y="22136100"/>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542925</xdr:colOff>
      <xdr:row>153</xdr:row>
      <xdr:rowOff>66675</xdr:rowOff>
    </xdr:from>
    <xdr:to>
      <xdr:col>11</xdr:col>
      <xdr:colOff>0</xdr:colOff>
      <xdr:row>154</xdr:row>
      <xdr:rowOff>0</xdr:rowOff>
    </xdr:to>
    <xdr:sp macro="" textlink="">
      <xdr:nvSpPr>
        <xdr:cNvPr id="370996" name="Oval 153"/>
        <xdr:cNvSpPr>
          <a:spLocks noChangeArrowheads="1"/>
        </xdr:cNvSpPr>
      </xdr:nvSpPr>
      <xdr:spPr bwMode="auto">
        <a:xfrm>
          <a:off x="5962650" y="23336250"/>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10</xdr:col>
      <xdr:colOff>542925</xdr:colOff>
      <xdr:row>161</xdr:row>
      <xdr:rowOff>66675</xdr:rowOff>
    </xdr:from>
    <xdr:to>
      <xdr:col>11</xdr:col>
      <xdr:colOff>0</xdr:colOff>
      <xdr:row>162</xdr:row>
      <xdr:rowOff>0</xdr:rowOff>
    </xdr:to>
    <xdr:sp macro="" textlink="">
      <xdr:nvSpPr>
        <xdr:cNvPr id="370997" name="Oval 154"/>
        <xdr:cNvSpPr>
          <a:spLocks noChangeArrowheads="1"/>
        </xdr:cNvSpPr>
      </xdr:nvSpPr>
      <xdr:spPr bwMode="auto">
        <a:xfrm>
          <a:off x="5962650" y="24536400"/>
          <a:ext cx="219075"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editAs="oneCell">
    <xdr:from>
      <xdr:col>0</xdr:col>
      <xdr:colOff>85725</xdr:colOff>
      <xdr:row>0</xdr:row>
      <xdr:rowOff>28575</xdr:rowOff>
    </xdr:from>
    <xdr:to>
      <xdr:col>0</xdr:col>
      <xdr:colOff>1295400</xdr:colOff>
      <xdr:row>2</xdr:row>
      <xdr:rowOff>171450</xdr:rowOff>
    </xdr:to>
    <xdr:pic>
      <xdr:nvPicPr>
        <xdr:cNvPr id="370998" name="Picture 155" descr="image001MA17512608-000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5725" y="28575"/>
          <a:ext cx="12096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361950</xdr:colOff>
      <xdr:row>0</xdr:row>
      <xdr:rowOff>28575</xdr:rowOff>
    </xdr:from>
    <xdr:to>
      <xdr:col>21</xdr:col>
      <xdr:colOff>514350</xdr:colOff>
      <xdr:row>2</xdr:row>
      <xdr:rowOff>200025</xdr:rowOff>
    </xdr:to>
    <xdr:pic>
      <xdr:nvPicPr>
        <xdr:cNvPr id="370999" name="Picture 156" descr="Fotolia_10694795_L"/>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448925" y="28575"/>
          <a:ext cx="9144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17</xdr:col>
          <xdr:colOff>38100</xdr:colOff>
          <xdr:row>0</xdr:row>
          <xdr:rowOff>9525</xdr:rowOff>
        </xdr:from>
        <xdr:to>
          <xdr:col>18</xdr:col>
          <xdr:colOff>504825</xdr:colOff>
          <xdr:row>0</xdr:row>
          <xdr:rowOff>219075</xdr:rowOff>
        </xdr:to>
        <xdr:sp macro="" textlink="">
          <xdr:nvSpPr>
            <xdr:cNvPr id="370845" name="Button 157" hidden="1">
              <a:extLst>
                <a:ext uri="{63B3BB69-23CF-44E3-9099-C40C66FF867C}">
                  <a14:compatExt spid="_x0000_s3708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fr-FR" sz="1200" b="1" i="0" u="none" strike="noStrike" baseline="0">
                  <a:solidFill>
                    <a:srgbClr val="000000"/>
                  </a:solidFill>
                  <a:latin typeface="Arial"/>
                  <a:cs typeface="Arial"/>
                </a:rPr>
                <a:t>N &amp; Blanc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xdr:row>
          <xdr:rowOff>9525</xdr:rowOff>
        </xdr:from>
        <xdr:to>
          <xdr:col>18</xdr:col>
          <xdr:colOff>504825</xdr:colOff>
          <xdr:row>1</xdr:row>
          <xdr:rowOff>219075</xdr:rowOff>
        </xdr:to>
        <xdr:sp macro="" textlink="">
          <xdr:nvSpPr>
            <xdr:cNvPr id="370846" name="Button 158" hidden="1">
              <a:extLst>
                <a:ext uri="{63B3BB69-23CF-44E3-9099-C40C66FF867C}">
                  <a14:compatExt spid="_x0000_s3708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fr-FR" sz="1200" b="1" i="0" u="none" strike="noStrike" baseline="0">
                  <a:solidFill>
                    <a:srgbClr val="800000"/>
                  </a:solidFill>
                  <a:latin typeface="Arial"/>
                  <a:cs typeface="Arial"/>
                </a:rPr>
                <a:t>Couleur</a:t>
              </a:r>
            </a:p>
          </xdr:txBody>
        </xdr:sp>
        <xdr:clientData fPrintsWithSheet="0"/>
      </xdr:twoCellAnchor>
    </mc:Choice>
    <mc:Fallback/>
  </mc:AlternateContent>
  <xdr:twoCellAnchor>
    <xdr:from>
      <xdr:col>9</xdr:col>
      <xdr:colOff>695325</xdr:colOff>
      <xdr:row>4</xdr:row>
      <xdr:rowOff>104775</xdr:rowOff>
    </xdr:from>
    <xdr:to>
      <xdr:col>10</xdr:col>
      <xdr:colOff>47625</xdr:colOff>
      <xdr:row>6</xdr:row>
      <xdr:rowOff>123825</xdr:rowOff>
    </xdr:to>
    <xdr:sp macro="" textlink="">
      <xdr:nvSpPr>
        <xdr:cNvPr id="371000" name="AutoShape 159"/>
        <xdr:cNvSpPr>
          <a:spLocks noChangeArrowheads="1"/>
        </xdr:cNvSpPr>
      </xdr:nvSpPr>
      <xdr:spPr bwMode="auto">
        <a:xfrm>
          <a:off x="5353050" y="1085850"/>
          <a:ext cx="114300" cy="24765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w="76200">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xdr:from>
      <xdr:col>19</xdr:col>
      <xdr:colOff>57150</xdr:colOff>
      <xdr:row>0</xdr:row>
      <xdr:rowOff>85725</xdr:rowOff>
    </xdr:from>
    <xdr:to>
      <xdr:col>20</xdr:col>
      <xdr:colOff>247650</xdr:colOff>
      <xdr:row>2</xdr:row>
      <xdr:rowOff>85725</xdr:rowOff>
    </xdr:to>
    <xdr:pic>
      <xdr:nvPicPr>
        <xdr:cNvPr id="371001" name="Picture 160" descr="images"/>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t="27867" b="30331"/>
        <a:stretch>
          <a:fillRect/>
        </a:stretch>
      </xdr:blipFill>
      <xdr:spPr bwMode="auto">
        <a:xfrm>
          <a:off x="9382125" y="85725"/>
          <a:ext cx="952500" cy="4762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9</xdr:col>
      <xdr:colOff>685800</xdr:colOff>
      <xdr:row>60</xdr:row>
      <xdr:rowOff>104775</xdr:rowOff>
    </xdr:from>
    <xdr:to>
      <xdr:col>10</xdr:col>
      <xdr:colOff>57150</xdr:colOff>
      <xdr:row>62</xdr:row>
      <xdr:rowOff>123825</xdr:rowOff>
    </xdr:to>
    <xdr:sp macro="" textlink="">
      <xdr:nvSpPr>
        <xdr:cNvPr id="371002" name="AutoShape 161"/>
        <xdr:cNvSpPr>
          <a:spLocks noChangeArrowheads="1"/>
        </xdr:cNvSpPr>
      </xdr:nvSpPr>
      <xdr:spPr bwMode="auto">
        <a:xfrm>
          <a:off x="5343525" y="9505950"/>
          <a:ext cx="133350" cy="24765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w="76200">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xdr:from>
      <xdr:col>9</xdr:col>
      <xdr:colOff>685800</xdr:colOff>
      <xdr:row>117</xdr:row>
      <xdr:rowOff>0</xdr:rowOff>
    </xdr:from>
    <xdr:to>
      <xdr:col>10</xdr:col>
      <xdr:colOff>57150</xdr:colOff>
      <xdr:row>118</xdr:row>
      <xdr:rowOff>133350</xdr:rowOff>
    </xdr:to>
    <xdr:sp macro="" textlink="">
      <xdr:nvSpPr>
        <xdr:cNvPr id="371003" name="AutoShape 162"/>
        <xdr:cNvSpPr>
          <a:spLocks noChangeArrowheads="1"/>
        </xdr:cNvSpPr>
      </xdr:nvSpPr>
      <xdr:spPr bwMode="auto">
        <a:xfrm>
          <a:off x="5343525" y="17916525"/>
          <a:ext cx="133350" cy="24765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w="76200">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twoCellAnchor>
    <xdr:from>
      <xdr:col>10</xdr:col>
      <xdr:colOff>390525</xdr:colOff>
      <xdr:row>3</xdr:row>
      <xdr:rowOff>19050</xdr:rowOff>
    </xdr:from>
    <xdr:to>
      <xdr:col>16</xdr:col>
      <xdr:colOff>95250</xdr:colOff>
      <xdr:row>9</xdr:row>
      <xdr:rowOff>57150</xdr:rowOff>
    </xdr:to>
    <xdr:pic>
      <xdr:nvPicPr>
        <xdr:cNvPr id="371004" name="Picture 163"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10250" y="733425"/>
          <a:ext cx="1590675"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638175</xdr:colOff>
      <xdr:row>10</xdr:row>
      <xdr:rowOff>28575</xdr:rowOff>
    </xdr:from>
    <xdr:to>
      <xdr:col>9</xdr:col>
      <xdr:colOff>95250</xdr:colOff>
      <xdr:row>17</xdr:row>
      <xdr:rowOff>57150</xdr:rowOff>
    </xdr:to>
    <xdr:pic>
      <xdr:nvPicPr>
        <xdr:cNvPr id="371005" name="Picture 164"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52775" y="1933575"/>
          <a:ext cx="1600200"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381000</xdr:colOff>
      <xdr:row>18</xdr:row>
      <xdr:rowOff>28575</xdr:rowOff>
    </xdr:from>
    <xdr:to>
      <xdr:col>16</xdr:col>
      <xdr:colOff>85725</xdr:colOff>
      <xdr:row>25</xdr:row>
      <xdr:rowOff>57150</xdr:rowOff>
    </xdr:to>
    <xdr:pic>
      <xdr:nvPicPr>
        <xdr:cNvPr id="371006" name="Picture 165"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00725" y="3133725"/>
          <a:ext cx="1590675"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638175</xdr:colOff>
      <xdr:row>26</xdr:row>
      <xdr:rowOff>28575</xdr:rowOff>
    </xdr:from>
    <xdr:to>
      <xdr:col>9</xdr:col>
      <xdr:colOff>95250</xdr:colOff>
      <xdr:row>33</xdr:row>
      <xdr:rowOff>57150</xdr:rowOff>
    </xdr:to>
    <xdr:pic>
      <xdr:nvPicPr>
        <xdr:cNvPr id="371007" name="Picture 166"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52775" y="4333875"/>
          <a:ext cx="1600200"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390525</xdr:colOff>
      <xdr:row>34</xdr:row>
      <xdr:rowOff>38100</xdr:rowOff>
    </xdr:from>
    <xdr:to>
      <xdr:col>16</xdr:col>
      <xdr:colOff>95250</xdr:colOff>
      <xdr:row>41</xdr:row>
      <xdr:rowOff>66675</xdr:rowOff>
    </xdr:to>
    <xdr:pic>
      <xdr:nvPicPr>
        <xdr:cNvPr id="371008" name="Picture 167"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10250" y="5543550"/>
          <a:ext cx="1590675"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638175</xdr:colOff>
      <xdr:row>42</xdr:row>
      <xdr:rowOff>28575</xdr:rowOff>
    </xdr:from>
    <xdr:to>
      <xdr:col>9</xdr:col>
      <xdr:colOff>95250</xdr:colOff>
      <xdr:row>49</xdr:row>
      <xdr:rowOff>57150</xdr:rowOff>
    </xdr:to>
    <xdr:pic>
      <xdr:nvPicPr>
        <xdr:cNvPr id="371009" name="Picture 168"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52775" y="6734175"/>
          <a:ext cx="1600200"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390525</xdr:colOff>
      <xdr:row>50</xdr:row>
      <xdr:rowOff>28575</xdr:rowOff>
    </xdr:from>
    <xdr:to>
      <xdr:col>16</xdr:col>
      <xdr:colOff>95250</xdr:colOff>
      <xdr:row>57</xdr:row>
      <xdr:rowOff>57150</xdr:rowOff>
    </xdr:to>
    <xdr:pic>
      <xdr:nvPicPr>
        <xdr:cNvPr id="371010" name="Picture 169" descr="karting 2"/>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10250" y="7934325"/>
          <a:ext cx="1590675" cy="990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628650</xdr:colOff>
      <xdr:row>58</xdr:row>
      <xdr:rowOff>38100</xdr:rowOff>
    </xdr:from>
    <xdr:to>
      <xdr:col>9</xdr:col>
      <xdr:colOff>85725</xdr:colOff>
      <xdr:row>65</xdr:row>
      <xdr:rowOff>66675</xdr:rowOff>
    </xdr:to>
    <xdr:pic>
      <xdr:nvPicPr>
        <xdr:cNvPr id="371011" name="Picture 170"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43250" y="9163050"/>
          <a:ext cx="1600200"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400050</xdr:colOff>
      <xdr:row>66</xdr:row>
      <xdr:rowOff>38100</xdr:rowOff>
    </xdr:from>
    <xdr:to>
      <xdr:col>16</xdr:col>
      <xdr:colOff>104775</xdr:colOff>
      <xdr:row>73</xdr:row>
      <xdr:rowOff>66675</xdr:rowOff>
    </xdr:to>
    <xdr:pic>
      <xdr:nvPicPr>
        <xdr:cNvPr id="371012" name="Picture 171"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19775" y="10363200"/>
          <a:ext cx="1590675"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628650</xdr:colOff>
      <xdr:row>74</xdr:row>
      <xdr:rowOff>28575</xdr:rowOff>
    </xdr:from>
    <xdr:to>
      <xdr:col>9</xdr:col>
      <xdr:colOff>85725</xdr:colOff>
      <xdr:row>81</xdr:row>
      <xdr:rowOff>57150</xdr:rowOff>
    </xdr:to>
    <xdr:pic>
      <xdr:nvPicPr>
        <xdr:cNvPr id="371013" name="Picture 172"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43250" y="11553825"/>
          <a:ext cx="1600200"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390525</xdr:colOff>
      <xdr:row>82</xdr:row>
      <xdr:rowOff>28575</xdr:rowOff>
    </xdr:from>
    <xdr:to>
      <xdr:col>16</xdr:col>
      <xdr:colOff>95250</xdr:colOff>
      <xdr:row>89</xdr:row>
      <xdr:rowOff>57150</xdr:rowOff>
    </xdr:to>
    <xdr:pic>
      <xdr:nvPicPr>
        <xdr:cNvPr id="371014" name="Picture 173"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10250" y="12753975"/>
          <a:ext cx="1590675"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628650</xdr:colOff>
      <xdr:row>90</xdr:row>
      <xdr:rowOff>28575</xdr:rowOff>
    </xdr:from>
    <xdr:to>
      <xdr:col>9</xdr:col>
      <xdr:colOff>85725</xdr:colOff>
      <xdr:row>97</xdr:row>
      <xdr:rowOff>57150</xdr:rowOff>
    </xdr:to>
    <xdr:pic>
      <xdr:nvPicPr>
        <xdr:cNvPr id="371015" name="Picture 174"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43250" y="13954125"/>
          <a:ext cx="1600200"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381000</xdr:colOff>
      <xdr:row>98</xdr:row>
      <xdr:rowOff>38100</xdr:rowOff>
    </xdr:from>
    <xdr:to>
      <xdr:col>16</xdr:col>
      <xdr:colOff>85725</xdr:colOff>
      <xdr:row>105</xdr:row>
      <xdr:rowOff>66675</xdr:rowOff>
    </xdr:to>
    <xdr:pic>
      <xdr:nvPicPr>
        <xdr:cNvPr id="371016" name="Picture 175"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00725" y="15163800"/>
          <a:ext cx="1590675"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381000</xdr:colOff>
      <xdr:row>154</xdr:row>
      <xdr:rowOff>57150</xdr:rowOff>
    </xdr:from>
    <xdr:to>
      <xdr:col>16</xdr:col>
      <xdr:colOff>114300</xdr:colOff>
      <xdr:row>161</xdr:row>
      <xdr:rowOff>28575</xdr:rowOff>
    </xdr:to>
    <xdr:pic>
      <xdr:nvPicPr>
        <xdr:cNvPr id="371017" name="Picture 176" descr="karting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00725" y="23583900"/>
          <a:ext cx="1619250" cy="914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638175</xdr:colOff>
      <xdr:row>106</xdr:row>
      <xdr:rowOff>38100</xdr:rowOff>
    </xdr:from>
    <xdr:to>
      <xdr:col>9</xdr:col>
      <xdr:colOff>95250</xdr:colOff>
      <xdr:row>113</xdr:row>
      <xdr:rowOff>66675</xdr:rowOff>
    </xdr:to>
    <xdr:pic>
      <xdr:nvPicPr>
        <xdr:cNvPr id="371018" name="Picture 177"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52775" y="16363950"/>
          <a:ext cx="1600200"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381000</xdr:colOff>
      <xdr:row>114</xdr:row>
      <xdr:rowOff>38100</xdr:rowOff>
    </xdr:from>
    <xdr:to>
      <xdr:col>16</xdr:col>
      <xdr:colOff>85725</xdr:colOff>
      <xdr:row>121</xdr:row>
      <xdr:rowOff>66675</xdr:rowOff>
    </xdr:to>
    <xdr:pic>
      <xdr:nvPicPr>
        <xdr:cNvPr id="371019" name="Picture 178"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00725" y="17564100"/>
          <a:ext cx="1590675"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638175</xdr:colOff>
      <xdr:row>122</xdr:row>
      <xdr:rowOff>38100</xdr:rowOff>
    </xdr:from>
    <xdr:to>
      <xdr:col>9</xdr:col>
      <xdr:colOff>95250</xdr:colOff>
      <xdr:row>129</xdr:row>
      <xdr:rowOff>66675</xdr:rowOff>
    </xdr:to>
    <xdr:pic>
      <xdr:nvPicPr>
        <xdr:cNvPr id="371020" name="Picture 179"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52775" y="18764250"/>
          <a:ext cx="1600200"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381000</xdr:colOff>
      <xdr:row>130</xdr:row>
      <xdr:rowOff>38100</xdr:rowOff>
    </xdr:from>
    <xdr:to>
      <xdr:col>16</xdr:col>
      <xdr:colOff>85725</xdr:colOff>
      <xdr:row>137</xdr:row>
      <xdr:rowOff>66675</xdr:rowOff>
    </xdr:to>
    <xdr:pic>
      <xdr:nvPicPr>
        <xdr:cNvPr id="371021" name="Picture 180"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00725" y="19964400"/>
          <a:ext cx="1590675"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638175</xdr:colOff>
      <xdr:row>138</xdr:row>
      <xdr:rowOff>47625</xdr:rowOff>
    </xdr:from>
    <xdr:to>
      <xdr:col>9</xdr:col>
      <xdr:colOff>95250</xdr:colOff>
      <xdr:row>145</xdr:row>
      <xdr:rowOff>76200</xdr:rowOff>
    </xdr:to>
    <xdr:pic>
      <xdr:nvPicPr>
        <xdr:cNvPr id="371022" name="Picture 181"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52775" y="21174075"/>
          <a:ext cx="1600200"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10</xdr:col>
      <xdr:colOff>381000</xdr:colOff>
      <xdr:row>146</xdr:row>
      <xdr:rowOff>38100</xdr:rowOff>
    </xdr:from>
    <xdr:to>
      <xdr:col>16</xdr:col>
      <xdr:colOff>85725</xdr:colOff>
      <xdr:row>153</xdr:row>
      <xdr:rowOff>66675</xdr:rowOff>
    </xdr:to>
    <xdr:pic>
      <xdr:nvPicPr>
        <xdr:cNvPr id="371023" name="Picture 182"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5800725" y="22364700"/>
          <a:ext cx="1590675"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638175</xdr:colOff>
      <xdr:row>154</xdr:row>
      <xdr:rowOff>19050</xdr:rowOff>
    </xdr:from>
    <xdr:to>
      <xdr:col>9</xdr:col>
      <xdr:colOff>95250</xdr:colOff>
      <xdr:row>161</xdr:row>
      <xdr:rowOff>47625</xdr:rowOff>
    </xdr:to>
    <xdr:pic>
      <xdr:nvPicPr>
        <xdr:cNvPr id="371024" name="Picture 183" descr="karting 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l="10135" t="17108" r="9459" b="17159"/>
        <a:stretch>
          <a:fillRect/>
        </a:stretch>
      </xdr:blipFill>
      <xdr:spPr bwMode="auto">
        <a:xfrm>
          <a:off x="3152775" y="23545800"/>
          <a:ext cx="1600200" cy="971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3</xdr:col>
      <xdr:colOff>800100</xdr:colOff>
      <xdr:row>81</xdr:row>
      <xdr:rowOff>66675</xdr:rowOff>
    </xdr:from>
    <xdr:to>
      <xdr:col>4</xdr:col>
      <xdr:colOff>9525</xdr:colOff>
      <xdr:row>82</xdr:row>
      <xdr:rowOff>0</xdr:rowOff>
    </xdr:to>
    <xdr:sp macro="" textlink="">
      <xdr:nvSpPr>
        <xdr:cNvPr id="371025" name="Oval 203"/>
        <xdr:cNvSpPr>
          <a:spLocks noChangeArrowheads="1"/>
        </xdr:cNvSpPr>
      </xdr:nvSpPr>
      <xdr:spPr bwMode="auto">
        <a:xfrm>
          <a:off x="3314700" y="12534900"/>
          <a:ext cx="228600" cy="1905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9</xdr:col>
      <xdr:colOff>9525</xdr:colOff>
      <xdr:row>0</xdr:row>
      <xdr:rowOff>0</xdr:rowOff>
    </xdr:from>
    <xdr:to>
      <xdr:col>12</xdr:col>
      <xdr:colOff>104775</xdr:colOff>
      <xdr:row>2</xdr:row>
      <xdr:rowOff>228600</xdr:rowOff>
    </xdr:to>
    <xdr:pic>
      <xdr:nvPicPr>
        <xdr:cNvPr id="371026" name="Picture 206" descr="AIR FRANCE logo"/>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67250" y="0"/>
          <a:ext cx="17716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66675</xdr:colOff>
          <xdr:row>0</xdr:row>
          <xdr:rowOff>28575</xdr:rowOff>
        </xdr:from>
        <xdr:to>
          <xdr:col>1</xdr:col>
          <xdr:colOff>504825</xdr:colOff>
          <xdr:row>0</xdr:row>
          <xdr:rowOff>323850</xdr:rowOff>
        </xdr:to>
        <xdr:sp macro="" textlink="">
          <xdr:nvSpPr>
            <xdr:cNvPr id="238593" name="Button 1" hidden="1">
              <a:extLst>
                <a:ext uri="{63B3BB69-23CF-44E3-9099-C40C66FF867C}">
                  <a14:compatExt spid="_x0000_s23859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fr-FR" sz="1200" b="1" i="0" u="none" strike="noStrike" baseline="0">
                  <a:solidFill>
                    <a:srgbClr val="800000"/>
                  </a:solidFill>
                  <a:latin typeface="Arial"/>
                  <a:cs typeface="Arial"/>
                </a:rPr>
                <a:t>Retour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228600</xdr:colOff>
          <xdr:row>0</xdr:row>
          <xdr:rowOff>9525</xdr:rowOff>
        </xdr:from>
        <xdr:to>
          <xdr:col>7</xdr:col>
          <xdr:colOff>1133475</xdr:colOff>
          <xdr:row>0</xdr:row>
          <xdr:rowOff>304800</xdr:rowOff>
        </xdr:to>
        <xdr:sp macro="" textlink="">
          <xdr:nvSpPr>
            <xdr:cNvPr id="238594" name="Button 2" hidden="1">
              <a:extLst>
                <a:ext uri="{63B3BB69-23CF-44E3-9099-C40C66FF867C}">
                  <a14:compatExt spid="_x0000_s23859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fr-FR" sz="1100" b="1" i="0" u="none" strike="noStrike" baseline="0">
                  <a:solidFill>
                    <a:srgbClr val="800000"/>
                  </a:solidFill>
                  <a:latin typeface="Arial"/>
                  <a:cs typeface="Arial"/>
                </a:rPr>
                <a:t>Impression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723900</xdr:colOff>
          <xdr:row>0</xdr:row>
          <xdr:rowOff>9525</xdr:rowOff>
        </xdr:from>
        <xdr:to>
          <xdr:col>11</xdr:col>
          <xdr:colOff>114300</xdr:colOff>
          <xdr:row>0</xdr:row>
          <xdr:rowOff>219075</xdr:rowOff>
        </xdr:to>
        <xdr:sp macro="" textlink="">
          <xdr:nvSpPr>
            <xdr:cNvPr id="238595" name="Button 3" hidden="1">
              <a:extLst>
                <a:ext uri="{63B3BB69-23CF-44E3-9099-C40C66FF867C}">
                  <a14:compatExt spid="_x0000_s23859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fr-FR" sz="1200" b="1" i="0" u="none" strike="noStrike" baseline="0">
                  <a:solidFill>
                    <a:srgbClr val="000000"/>
                  </a:solidFill>
                  <a:latin typeface="Arial"/>
                  <a:cs typeface="Arial"/>
                </a:rPr>
                <a:t>N &amp; Blanc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0</xdr:row>
          <xdr:rowOff>342900</xdr:rowOff>
        </xdr:from>
        <xdr:to>
          <xdr:col>11</xdr:col>
          <xdr:colOff>133350</xdr:colOff>
          <xdr:row>3</xdr:row>
          <xdr:rowOff>38100</xdr:rowOff>
        </xdr:to>
        <xdr:sp macro="" textlink="">
          <xdr:nvSpPr>
            <xdr:cNvPr id="238597" name="Button 5" hidden="1">
              <a:extLst>
                <a:ext uri="{63B3BB69-23CF-44E3-9099-C40C66FF867C}">
                  <a14:compatExt spid="_x0000_s238597"/>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fr-FR" sz="1200" b="1" i="0" u="none" strike="noStrike" baseline="0">
                  <a:solidFill>
                    <a:srgbClr val="800000"/>
                  </a:solidFill>
                  <a:latin typeface="Arial"/>
                  <a:cs typeface="Arial"/>
                </a:rPr>
                <a:t>Couleur</a:t>
              </a:r>
            </a:p>
          </xdr:txBody>
        </xdr:sp>
        <xdr:clientData fPrintsWithSheet="0"/>
      </xdr:twoCellAnchor>
    </mc:Choice>
    <mc:Fallback/>
  </mc:AlternateContent>
  <xdr:twoCellAnchor editAs="oneCell">
    <xdr:from>
      <xdr:col>4</xdr:col>
      <xdr:colOff>9525</xdr:colOff>
      <xdr:row>6</xdr:row>
      <xdr:rowOff>9525</xdr:rowOff>
    </xdr:from>
    <xdr:to>
      <xdr:col>6</xdr:col>
      <xdr:colOff>0</xdr:colOff>
      <xdr:row>9</xdr:row>
      <xdr:rowOff>0</xdr:rowOff>
    </xdr:to>
    <xdr:pic>
      <xdr:nvPicPr>
        <xdr:cNvPr id="238598" name="Picture 6" descr="AIR FRANC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05125" y="1247775"/>
          <a:ext cx="16287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4.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3" Type="http://schemas.openxmlformats.org/officeDocument/2006/relationships/vmlDrawing" Target="../drawings/vmlDrawing5.v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6.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61.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65.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O326"/>
  <sheetViews>
    <sheetView showRowColHeaders="0" workbookViewId="0">
      <pane ySplit="1" topLeftCell="A53" activePane="bottomLeft" state="frozen"/>
      <selection pane="bottomLeft" activeCell="F2" sqref="F2"/>
    </sheetView>
  </sheetViews>
  <sheetFormatPr baseColWidth="10" defaultRowHeight="12.75" x14ac:dyDescent="0.2"/>
  <cols>
    <col min="1" max="1" width="2.140625" style="14" customWidth="1"/>
    <col min="2" max="2" width="20.7109375" style="13" customWidth="1"/>
    <col min="3" max="3" width="4.42578125" style="11" customWidth="1"/>
    <col min="4" max="4" width="5.28515625" style="11" customWidth="1"/>
    <col min="5" max="5" width="4.42578125" style="12" customWidth="1"/>
    <col min="6" max="6" width="20.7109375" style="17" customWidth="1"/>
    <col min="7" max="9" width="20.7109375" style="17" hidden="1" customWidth="1"/>
    <col min="10" max="10" width="16.7109375" style="11" hidden="1" customWidth="1"/>
    <col min="11" max="11" width="5.5703125" style="11" customWidth="1"/>
    <col min="12" max="16384" width="11.42578125" style="11"/>
  </cols>
  <sheetData>
    <row r="1" spans="1:15" s="9" customFormat="1" ht="34.5" customHeight="1" x14ac:dyDescent="0.35">
      <c r="A1" s="1"/>
      <c r="B1" s="2" t="s">
        <v>0</v>
      </c>
      <c r="C1" s="3" t="s">
        <v>1</v>
      </c>
      <c r="D1" s="4"/>
      <c r="E1" s="5"/>
      <c r="F1" s="2" t="s">
        <v>95</v>
      </c>
      <c r="G1" s="6" t="s">
        <v>2</v>
      </c>
      <c r="H1" s="6" t="s">
        <v>3</v>
      </c>
      <c r="I1" s="6" t="s">
        <v>4</v>
      </c>
      <c r="J1" s="4">
        <v>1</v>
      </c>
      <c r="K1" s="7">
        <f>MAX(72-COUNTIF(F2:F73,""),72-COUNTIF(G2:G73,""))</f>
        <v>50</v>
      </c>
      <c r="L1" s="8"/>
      <c r="M1" s="4"/>
      <c r="N1" s="4"/>
      <c r="O1" s="4"/>
    </row>
    <row r="2" spans="1:15" x14ac:dyDescent="0.2">
      <c r="A2" s="10"/>
      <c r="B2" s="88" t="s">
        <v>225</v>
      </c>
      <c r="E2" s="12">
        <v>1</v>
      </c>
      <c r="F2" s="13" t="s">
        <v>323</v>
      </c>
      <c r="G2" s="13"/>
      <c r="H2" s="13"/>
      <c r="I2" s="13"/>
    </row>
    <row r="3" spans="1:15" x14ac:dyDescent="0.2">
      <c r="A3" s="10"/>
      <c r="B3" s="88" t="s">
        <v>155</v>
      </c>
      <c r="E3" s="12">
        <f>E2+1</f>
        <v>2</v>
      </c>
      <c r="F3" s="13" t="s">
        <v>284</v>
      </c>
      <c r="G3" s="13"/>
      <c r="H3" s="13"/>
      <c r="I3" s="13"/>
    </row>
    <row r="4" spans="1:15" x14ac:dyDescent="0.2">
      <c r="A4" s="10"/>
      <c r="B4" s="88" t="s">
        <v>286</v>
      </c>
      <c r="E4" s="12">
        <f t="shared" ref="E4:E67" si="0">E3+1</f>
        <v>3</v>
      </c>
      <c r="F4" s="13" t="s">
        <v>270</v>
      </c>
      <c r="G4" s="13"/>
      <c r="H4" s="13"/>
      <c r="I4" s="13"/>
    </row>
    <row r="5" spans="1:15" x14ac:dyDescent="0.2">
      <c r="A5" s="10"/>
      <c r="B5" s="88" t="s">
        <v>287</v>
      </c>
      <c r="E5" s="12">
        <f t="shared" si="0"/>
        <v>4</v>
      </c>
      <c r="F5" s="13" t="s">
        <v>332</v>
      </c>
      <c r="G5" s="13"/>
      <c r="H5" s="13"/>
      <c r="I5" s="13"/>
    </row>
    <row r="6" spans="1:15" x14ac:dyDescent="0.2">
      <c r="A6" s="10"/>
      <c r="B6" s="13" t="s">
        <v>156</v>
      </c>
      <c r="E6" s="12">
        <f t="shared" si="0"/>
        <v>5</v>
      </c>
      <c r="F6" s="13" t="s">
        <v>345</v>
      </c>
      <c r="G6" s="13"/>
      <c r="H6" s="13"/>
      <c r="I6" s="13"/>
    </row>
    <row r="7" spans="1:15" x14ac:dyDescent="0.2">
      <c r="A7" s="10"/>
      <c r="B7" s="13" t="s">
        <v>288</v>
      </c>
      <c r="E7" s="12">
        <f t="shared" si="0"/>
        <v>6</v>
      </c>
      <c r="F7" s="13" t="s">
        <v>315</v>
      </c>
      <c r="G7" s="18"/>
      <c r="H7" s="13"/>
      <c r="I7" s="13"/>
    </row>
    <row r="8" spans="1:15" x14ac:dyDescent="0.2">
      <c r="A8" s="10"/>
      <c r="B8" s="13" t="s">
        <v>240</v>
      </c>
      <c r="E8" s="12">
        <f t="shared" si="0"/>
        <v>7</v>
      </c>
      <c r="F8" s="13" t="s">
        <v>347</v>
      </c>
      <c r="G8" s="13"/>
      <c r="H8" s="13"/>
      <c r="I8" s="13"/>
    </row>
    <row r="9" spans="1:15" x14ac:dyDescent="0.2">
      <c r="A9" s="10"/>
      <c r="B9" s="13" t="s">
        <v>289</v>
      </c>
      <c r="E9" s="12">
        <f t="shared" si="0"/>
        <v>8</v>
      </c>
      <c r="F9" s="13" t="s">
        <v>344</v>
      </c>
      <c r="G9" s="13"/>
      <c r="H9" s="13"/>
      <c r="I9" s="13"/>
    </row>
    <row r="10" spans="1:15" x14ac:dyDescent="0.2">
      <c r="A10" s="11"/>
      <c r="B10" s="13" t="s">
        <v>341</v>
      </c>
      <c r="E10" s="12">
        <f t="shared" si="0"/>
        <v>9</v>
      </c>
      <c r="F10" s="13" t="s">
        <v>319</v>
      </c>
      <c r="G10" s="13"/>
      <c r="H10" s="13"/>
      <c r="I10" s="13"/>
    </row>
    <row r="11" spans="1:15" x14ac:dyDescent="0.2">
      <c r="B11" s="13" t="s">
        <v>257</v>
      </c>
      <c r="E11" s="12">
        <f t="shared" si="0"/>
        <v>10</v>
      </c>
      <c r="F11" s="13" t="s">
        <v>348</v>
      </c>
      <c r="G11" s="13"/>
      <c r="H11" s="13"/>
      <c r="I11" s="13"/>
    </row>
    <row r="12" spans="1:15" x14ac:dyDescent="0.2">
      <c r="B12" s="13" t="s">
        <v>319</v>
      </c>
      <c r="E12" s="12">
        <f t="shared" si="0"/>
        <v>11</v>
      </c>
      <c r="F12" s="13" t="s">
        <v>320</v>
      </c>
      <c r="G12" s="13"/>
      <c r="H12" s="13"/>
      <c r="I12" s="13"/>
    </row>
    <row r="13" spans="1:15" x14ac:dyDescent="0.2">
      <c r="B13" s="88" t="s">
        <v>233</v>
      </c>
      <c r="E13" s="12">
        <f t="shared" si="0"/>
        <v>12</v>
      </c>
      <c r="F13" s="13" t="s">
        <v>208</v>
      </c>
      <c r="G13" s="13"/>
      <c r="H13" s="13"/>
      <c r="I13" s="13"/>
    </row>
    <row r="14" spans="1:15" x14ac:dyDescent="0.2">
      <c r="B14" s="13" t="s">
        <v>336</v>
      </c>
      <c r="E14" s="12">
        <f t="shared" si="0"/>
        <v>13</v>
      </c>
      <c r="F14" s="13" t="s">
        <v>338</v>
      </c>
      <c r="G14" s="13"/>
      <c r="H14" s="13"/>
      <c r="I14" s="13"/>
      <c r="K14" s="15"/>
    </row>
    <row r="15" spans="1:15" x14ac:dyDescent="0.2">
      <c r="B15" s="13" t="s">
        <v>283</v>
      </c>
      <c r="E15" s="12">
        <f t="shared" si="0"/>
        <v>14</v>
      </c>
      <c r="F15" s="13" t="s">
        <v>322</v>
      </c>
      <c r="G15" s="13"/>
      <c r="H15" s="13"/>
      <c r="I15" s="13"/>
    </row>
    <row r="16" spans="1:15" x14ac:dyDescent="0.2">
      <c r="B16" s="13" t="s">
        <v>283</v>
      </c>
      <c r="E16" s="12">
        <f t="shared" si="0"/>
        <v>15</v>
      </c>
      <c r="F16" s="13" t="s">
        <v>341</v>
      </c>
      <c r="G16" s="13"/>
      <c r="H16" s="13"/>
      <c r="I16" s="13"/>
    </row>
    <row r="17" spans="2:9" x14ac:dyDescent="0.2">
      <c r="B17" s="13" t="s">
        <v>290</v>
      </c>
      <c r="E17" s="12">
        <f t="shared" si="0"/>
        <v>16</v>
      </c>
      <c r="F17" s="13" t="s">
        <v>255</v>
      </c>
      <c r="G17" s="13"/>
      <c r="H17" s="13"/>
      <c r="I17" s="13"/>
    </row>
    <row r="18" spans="2:9" x14ac:dyDescent="0.2">
      <c r="B18" s="88" t="s">
        <v>171</v>
      </c>
      <c r="E18" s="12">
        <f t="shared" si="0"/>
        <v>17</v>
      </c>
      <c r="F18" s="13" t="s">
        <v>318</v>
      </c>
      <c r="G18" s="13"/>
      <c r="H18" s="13"/>
      <c r="I18" s="13"/>
    </row>
    <row r="19" spans="2:9" x14ac:dyDescent="0.2">
      <c r="B19" s="13" t="s">
        <v>248</v>
      </c>
      <c r="E19" s="12">
        <f t="shared" si="0"/>
        <v>18</v>
      </c>
      <c r="F19" s="13" t="s">
        <v>321</v>
      </c>
      <c r="G19" s="13"/>
      <c r="H19" s="13"/>
      <c r="I19" s="13"/>
    </row>
    <row r="20" spans="2:9" x14ac:dyDescent="0.2">
      <c r="B20" s="13" t="s">
        <v>108</v>
      </c>
      <c r="E20" s="12">
        <f t="shared" si="0"/>
        <v>19</v>
      </c>
      <c r="F20" s="13" t="s">
        <v>326</v>
      </c>
      <c r="G20" s="13"/>
      <c r="H20" s="13"/>
      <c r="I20" s="13"/>
    </row>
    <row r="21" spans="2:9" x14ac:dyDescent="0.2">
      <c r="B21" s="88" t="s">
        <v>210</v>
      </c>
      <c r="E21" s="12">
        <f t="shared" si="0"/>
        <v>20</v>
      </c>
      <c r="F21" s="13" t="s">
        <v>335</v>
      </c>
      <c r="G21" s="13"/>
      <c r="H21" s="13"/>
      <c r="I21" s="13"/>
    </row>
    <row r="22" spans="2:9" x14ac:dyDescent="0.2">
      <c r="B22" s="88" t="s">
        <v>291</v>
      </c>
      <c r="E22" s="12">
        <f t="shared" si="0"/>
        <v>21</v>
      </c>
      <c r="F22" s="13" t="s">
        <v>197</v>
      </c>
      <c r="G22" s="13"/>
      <c r="H22" s="13"/>
      <c r="I22" s="13"/>
    </row>
    <row r="23" spans="2:9" x14ac:dyDescent="0.2">
      <c r="B23" s="88" t="s">
        <v>172</v>
      </c>
      <c r="E23" s="12">
        <f t="shared" si="0"/>
        <v>22</v>
      </c>
      <c r="F23" s="13" t="s">
        <v>194</v>
      </c>
      <c r="G23" s="13"/>
      <c r="H23" s="13"/>
      <c r="I23" s="13"/>
    </row>
    <row r="24" spans="2:9" x14ac:dyDescent="0.2">
      <c r="B24" s="88" t="s">
        <v>292</v>
      </c>
      <c r="E24" s="12">
        <f t="shared" si="0"/>
        <v>23</v>
      </c>
      <c r="F24" s="13" t="s">
        <v>207</v>
      </c>
      <c r="G24" s="13"/>
      <c r="H24" s="13"/>
      <c r="I24" s="13"/>
    </row>
    <row r="25" spans="2:9" x14ac:dyDescent="0.2">
      <c r="B25" s="13" t="s">
        <v>247</v>
      </c>
      <c r="E25" s="12">
        <f t="shared" si="0"/>
        <v>24</v>
      </c>
      <c r="F25" s="13" t="s">
        <v>189</v>
      </c>
      <c r="G25" s="13"/>
      <c r="H25" s="13"/>
      <c r="I25" s="13"/>
    </row>
    <row r="26" spans="2:9" x14ac:dyDescent="0.2">
      <c r="B26" s="13" t="s">
        <v>293</v>
      </c>
      <c r="E26" s="12">
        <f t="shared" si="0"/>
        <v>25</v>
      </c>
      <c r="F26" s="13" t="s">
        <v>325</v>
      </c>
      <c r="G26" s="13"/>
      <c r="H26" s="13"/>
      <c r="I26" s="13"/>
    </row>
    <row r="27" spans="2:9" x14ac:dyDescent="0.2">
      <c r="B27" s="88" t="s">
        <v>294</v>
      </c>
      <c r="E27" s="12">
        <f t="shared" si="0"/>
        <v>26</v>
      </c>
      <c r="F27" s="13" t="s">
        <v>222</v>
      </c>
      <c r="G27" s="13"/>
      <c r="H27" s="13"/>
      <c r="I27" s="13"/>
    </row>
    <row r="28" spans="2:9" x14ac:dyDescent="0.2">
      <c r="B28" s="232" t="s">
        <v>173</v>
      </c>
      <c r="E28" s="12">
        <f t="shared" si="0"/>
        <v>27</v>
      </c>
      <c r="F28" s="13" t="s">
        <v>343</v>
      </c>
      <c r="G28" s="13"/>
      <c r="H28" s="13"/>
      <c r="I28" s="13"/>
    </row>
    <row r="29" spans="2:9" x14ac:dyDescent="0.2">
      <c r="B29" s="88" t="s">
        <v>109</v>
      </c>
      <c r="E29" s="12">
        <f t="shared" si="0"/>
        <v>28</v>
      </c>
      <c r="F29" s="13" t="s">
        <v>342</v>
      </c>
      <c r="G29" s="13"/>
      <c r="H29" s="13"/>
      <c r="I29" s="13"/>
    </row>
    <row r="30" spans="2:9" x14ac:dyDescent="0.2">
      <c r="B30" s="13" t="s">
        <v>301</v>
      </c>
      <c r="E30" s="12">
        <f t="shared" si="0"/>
        <v>29</v>
      </c>
      <c r="F30" s="13" t="s">
        <v>199</v>
      </c>
      <c r="G30" s="13"/>
      <c r="H30" s="13"/>
      <c r="I30" s="13"/>
    </row>
    <row r="31" spans="2:9" x14ac:dyDescent="0.2">
      <c r="B31" s="13" t="s">
        <v>122</v>
      </c>
      <c r="E31" s="12">
        <f t="shared" si="0"/>
        <v>30</v>
      </c>
      <c r="F31" s="13" t="s">
        <v>191</v>
      </c>
      <c r="G31" s="13"/>
      <c r="H31" s="13"/>
      <c r="I31" s="13"/>
    </row>
    <row r="32" spans="2:9" x14ac:dyDescent="0.2">
      <c r="B32" s="13" t="s">
        <v>323</v>
      </c>
      <c r="E32" s="12">
        <f t="shared" si="0"/>
        <v>31</v>
      </c>
      <c r="F32" s="13" t="s">
        <v>346</v>
      </c>
      <c r="G32" s="13"/>
      <c r="H32" s="13"/>
      <c r="I32" s="13"/>
    </row>
    <row r="33" spans="2:9" x14ac:dyDescent="0.2">
      <c r="B33" s="13" t="s">
        <v>295</v>
      </c>
      <c r="E33" s="12">
        <f t="shared" si="0"/>
        <v>32</v>
      </c>
      <c r="F33" s="13" t="s">
        <v>211</v>
      </c>
      <c r="G33" s="13"/>
      <c r="H33" s="13"/>
      <c r="I33" s="13"/>
    </row>
    <row r="34" spans="2:9" x14ac:dyDescent="0.2">
      <c r="B34" s="13" t="s">
        <v>296</v>
      </c>
      <c r="E34" s="12">
        <f t="shared" si="0"/>
        <v>33</v>
      </c>
      <c r="F34" s="13" t="s">
        <v>117</v>
      </c>
      <c r="G34" s="13"/>
      <c r="H34" s="13"/>
      <c r="I34" s="13"/>
    </row>
    <row r="35" spans="2:9" x14ac:dyDescent="0.2">
      <c r="B35" s="13" t="s">
        <v>297</v>
      </c>
      <c r="E35" s="12">
        <f t="shared" si="0"/>
        <v>34</v>
      </c>
      <c r="F35" s="13" t="s">
        <v>329</v>
      </c>
      <c r="G35" s="13"/>
      <c r="H35" s="13"/>
      <c r="I35" s="13"/>
    </row>
    <row r="36" spans="2:9" x14ac:dyDescent="0.2">
      <c r="B36" s="88" t="s">
        <v>212</v>
      </c>
      <c r="E36" s="12">
        <f t="shared" si="0"/>
        <v>35</v>
      </c>
      <c r="F36" s="13" t="s">
        <v>337</v>
      </c>
      <c r="G36" s="13"/>
      <c r="H36" s="13"/>
      <c r="I36" s="13"/>
    </row>
    <row r="37" spans="2:9" x14ac:dyDescent="0.2">
      <c r="B37" s="88" t="s">
        <v>214</v>
      </c>
      <c r="E37" s="12">
        <f t="shared" si="0"/>
        <v>36</v>
      </c>
      <c r="F37" s="13" t="s">
        <v>324</v>
      </c>
      <c r="G37" s="13"/>
      <c r="H37" s="13"/>
      <c r="I37" s="13"/>
    </row>
    <row r="38" spans="2:9" x14ac:dyDescent="0.2">
      <c r="B38" s="13" t="s">
        <v>281</v>
      </c>
      <c r="E38" s="12">
        <f t="shared" si="0"/>
        <v>37</v>
      </c>
      <c r="F38" s="13" t="s">
        <v>340</v>
      </c>
      <c r="G38" s="13"/>
      <c r="H38" s="13"/>
      <c r="I38" s="13"/>
    </row>
    <row r="39" spans="2:9" x14ac:dyDescent="0.2">
      <c r="B39" s="88" t="s">
        <v>298</v>
      </c>
      <c r="E39" s="12">
        <f t="shared" si="0"/>
        <v>38</v>
      </c>
      <c r="F39" s="13" t="s">
        <v>130</v>
      </c>
      <c r="G39" s="13"/>
      <c r="H39" s="13"/>
      <c r="I39" s="13"/>
    </row>
    <row r="40" spans="2:9" x14ac:dyDescent="0.2">
      <c r="B40" s="13" t="s">
        <v>327</v>
      </c>
      <c r="E40" s="12">
        <f t="shared" si="0"/>
        <v>39</v>
      </c>
      <c r="F40" s="13" t="s">
        <v>317</v>
      </c>
      <c r="G40" s="13"/>
      <c r="H40" s="13"/>
      <c r="I40" s="13"/>
    </row>
    <row r="41" spans="2:9" x14ac:dyDescent="0.2">
      <c r="B41" s="13" t="s">
        <v>138</v>
      </c>
      <c r="E41" s="12">
        <f t="shared" si="0"/>
        <v>40</v>
      </c>
      <c r="F41" s="13" t="s">
        <v>244</v>
      </c>
      <c r="G41" s="13"/>
      <c r="H41" s="13"/>
      <c r="I41" s="13"/>
    </row>
    <row r="42" spans="2:9" x14ac:dyDescent="0.2">
      <c r="B42" s="13" t="s">
        <v>317</v>
      </c>
      <c r="E42" s="12">
        <f t="shared" si="0"/>
        <v>41</v>
      </c>
      <c r="F42" s="13" t="s">
        <v>327</v>
      </c>
      <c r="G42" s="13"/>
      <c r="H42" s="13"/>
      <c r="I42" s="13"/>
    </row>
    <row r="43" spans="2:9" x14ac:dyDescent="0.2">
      <c r="B43" s="88" t="s">
        <v>157</v>
      </c>
      <c r="E43" s="12">
        <f t="shared" si="0"/>
        <v>42</v>
      </c>
      <c r="F43" s="13" t="s">
        <v>334</v>
      </c>
      <c r="G43" s="13"/>
      <c r="H43" s="13"/>
      <c r="I43" s="13"/>
    </row>
    <row r="44" spans="2:9" x14ac:dyDescent="0.2">
      <c r="B44" s="88" t="s">
        <v>216</v>
      </c>
      <c r="E44" s="12">
        <f t="shared" si="0"/>
        <v>43</v>
      </c>
      <c r="F44" s="13" t="s">
        <v>37</v>
      </c>
      <c r="G44" s="13"/>
      <c r="H44" s="13"/>
      <c r="I44" s="13"/>
    </row>
    <row r="45" spans="2:9" x14ac:dyDescent="0.2">
      <c r="B45" s="88" t="s">
        <v>215</v>
      </c>
      <c r="E45" s="12">
        <f t="shared" si="0"/>
        <v>44</v>
      </c>
      <c r="F45" s="13" t="s">
        <v>331</v>
      </c>
      <c r="G45" s="13"/>
      <c r="H45" s="13"/>
      <c r="I45" s="13"/>
    </row>
    <row r="46" spans="2:9" x14ac:dyDescent="0.2">
      <c r="B46" s="88" t="s">
        <v>299</v>
      </c>
      <c r="E46" s="12">
        <f t="shared" si="0"/>
        <v>45</v>
      </c>
      <c r="F46" s="13" t="s">
        <v>328</v>
      </c>
      <c r="G46" s="13"/>
      <c r="H46" s="13"/>
      <c r="I46" s="13"/>
    </row>
    <row r="47" spans="2:9" x14ac:dyDescent="0.2">
      <c r="B47" s="88" t="s">
        <v>5</v>
      </c>
      <c r="E47" s="12">
        <f t="shared" si="0"/>
        <v>46</v>
      </c>
      <c r="F47" s="13" t="s">
        <v>169</v>
      </c>
      <c r="G47" s="13"/>
      <c r="H47" s="13"/>
      <c r="I47" s="13"/>
    </row>
    <row r="48" spans="2:9" x14ac:dyDescent="0.2">
      <c r="B48" s="13" t="s">
        <v>274</v>
      </c>
      <c r="E48" s="12">
        <f t="shared" si="0"/>
        <v>47</v>
      </c>
      <c r="F48" s="13" t="s">
        <v>316</v>
      </c>
      <c r="G48" s="13"/>
      <c r="H48" s="13"/>
      <c r="I48" s="13"/>
    </row>
    <row r="49" spans="2:9" x14ac:dyDescent="0.2">
      <c r="B49" s="13" t="s">
        <v>217</v>
      </c>
      <c r="E49" s="12">
        <f t="shared" si="0"/>
        <v>48</v>
      </c>
      <c r="F49" s="13" t="s">
        <v>228</v>
      </c>
      <c r="G49" s="13"/>
      <c r="H49" s="13"/>
      <c r="I49" s="13"/>
    </row>
    <row r="50" spans="2:9" x14ac:dyDescent="0.2">
      <c r="B50" s="88" t="s">
        <v>110</v>
      </c>
      <c r="E50" s="12">
        <f t="shared" si="0"/>
        <v>49</v>
      </c>
      <c r="F50" s="13" t="s">
        <v>330</v>
      </c>
      <c r="G50" s="13"/>
      <c r="H50" s="13"/>
      <c r="I50" s="13"/>
    </row>
    <row r="51" spans="2:9" x14ac:dyDescent="0.2">
      <c r="B51" s="13" t="s">
        <v>325</v>
      </c>
      <c r="E51" s="12">
        <f t="shared" si="0"/>
        <v>50</v>
      </c>
      <c r="F51" s="13" t="s">
        <v>339</v>
      </c>
      <c r="G51" s="13"/>
      <c r="H51" s="13"/>
      <c r="I51" s="13"/>
    </row>
    <row r="52" spans="2:9" x14ac:dyDescent="0.2">
      <c r="B52" s="13" t="s">
        <v>332</v>
      </c>
      <c r="E52" s="12">
        <f t="shared" si="0"/>
        <v>51</v>
      </c>
      <c r="F52" s="13"/>
      <c r="G52" s="13"/>
      <c r="H52" s="13"/>
      <c r="I52" s="13"/>
    </row>
    <row r="53" spans="2:9" x14ac:dyDescent="0.2">
      <c r="B53" s="13" t="s">
        <v>300</v>
      </c>
      <c r="E53" s="12">
        <f t="shared" si="0"/>
        <v>52</v>
      </c>
      <c r="F53" s="13"/>
      <c r="G53" s="13"/>
      <c r="H53" s="13"/>
      <c r="I53" s="13"/>
    </row>
    <row r="54" spans="2:9" x14ac:dyDescent="0.2">
      <c r="B54" s="13" t="s">
        <v>318</v>
      </c>
      <c r="E54" s="12">
        <f t="shared" si="0"/>
        <v>53</v>
      </c>
      <c r="F54" s="13"/>
      <c r="G54" s="13"/>
      <c r="H54" s="13"/>
      <c r="I54" s="13"/>
    </row>
    <row r="55" spans="2:9" x14ac:dyDescent="0.2">
      <c r="B55" s="13" t="s">
        <v>228</v>
      </c>
      <c r="E55" s="12">
        <f t="shared" si="0"/>
        <v>54</v>
      </c>
      <c r="F55" s="13"/>
      <c r="G55" s="13"/>
      <c r="H55" s="13"/>
      <c r="I55" s="13"/>
    </row>
    <row r="56" spans="2:9" x14ac:dyDescent="0.2">
      <c r="B56" s="13" t="s">
        <v>228</v>
      </c>
      <c r="E56" s="12">
        <f t="shared" si="0"/>
        <v>55</v>
      </c>
      <c r="F56" s="13"/>
      <c r="G56" s="13"/>
      <c r="H56" s="13"/>
      <c r="I56" s="13"/>
    </row>
    <row r="57" spans="2:9" x14ac:dyDescent="0.2">
      <c r="B57" s="13" t="s">
        <v>100</v>
      </c>
      <c r="E57" s="12">
        <f t="shared" si="0"/>
        <v>56</v>
      </c>
      <c r="F57" s="13"/>
      <c r="G57" s="13"/>
      <c r="H57" s="13"/>
      <c r="I57" s="13"/>
    </row>
    <row r="58" spans="2:9" x14ac:dyDescent="0.2">
      <c r="B58" s="13" t="s">
        <v>6</v>
      </c>
      <c r="E58" s="12">
        <f t="shared" si="0"/>
        <v>57</v>
      </c>
      <c r="F58" s="13"/>
      <c r="G58" s="13"/>
      <c r="H58" s="13"/>
      <c r="I58" s="13"/>
    </row>
    <row r="59" spans="2:9" x14ac:dyDescent="0.2">
      <c r="B59" s="13" t="s">
        <v>126</v>
      </c>
      <c r="E59" s="12">
        <f t="shared" si="0"/>
        <v>58</v>
      </c>
      <c r="F59" s="13"/>
      <c r="G59" s="13"/>
      <c r="H59" s="13"/>
      <c r="I59" s="13"/>
    </row>
    <row r="60" spans="2:9" x14ac:dyDescent="0.2">
      <c r="B60" s="88" t="s">
        <v>111</v>
      </c>
      <c r="E60" s="12">
        <f t="shared" si="0"/>
        <v>59</v>
      </c>
      <c r="F60" s="13"/>
      <c r="G60" s="13"/>
      <c r="H60" s="13"/>
      <c r="I60" s="13"/>
    </row>
    <row r="61" spans="2:9" x14ac:dyDescent="0.2">
      <c r="B61" s="88" t="s">
        <v>139</v>
      </c>
      <c r="E61" s="12">
        <f t="shared" si="0"/>
        <v>60</v>
      </c>
      <c r="F61" s="13"/>
      <c r="G61" s="13"/>
      <c r="H61" s="13"/>
      <c r="I61" s="13"/>
    </row>
    <row r="62" spans="2:9" x14ac:dyDescent="0.2">
      <c r="B62" s="13" t="s">
        <v>277</v>
      </c>
      <c r="E62" s="12">
        <f t="shared" si="0"/>
        <v>61</v>
      </c>
      <c r="F62" s="13"/>
      <c r="G62" s="13"/>
      <c r="H62" s="13"/>
      <c r="I62" s="13"/>
    </row>
    <row r="63" spans="2:9" x14ac:dyDescent="0.2">
      <c r="B63" s="13" t="s">
        <v>7</v>
      </c>
      <c r="E63" s="12">
        <f t="shared" si="0"/>
        <v>62</v>
      </c>
      <c r="F63" s="13"/>
      <c r="G63" s="13"/>
      <c r="H63" s="13"/>
      <c r="I63" s="13"/>
    </row>
    <row r="64" spans="2:9" x14ac:dyDescent="0.2">
      <c r="B64" s="13" t="s">
        <v>8</v>
      </c>
      <c r="E64" s="12">
        <f t="shared" si="0"/>
        <v>63</v>
      </c>
      <c r="F64" s="13"/>
      <c r="G64" s="13"/>
      <c r="H64" s="13"/>
      <c r="I64" s="13"/>
    </row>
    <row r="65" spans="2:9" x14ac:dyDescent="0.2">
      <c r="B65" s="88" t="s">
        <v>9</v>
      </c>
      <c r="E65" s="12">
        <f t="shared" si="0"/>
        <v>64</v>
      </c>
      <c r="F65" s="13"/>
      <c r="G65" s="13"/>
      <c r="H65" s="13"/>
      <c r="I65" s="13"/>
    </row>
    <row r="66" spans="2:9" x14ac:dyDescent="0.2">
      <c r="B66" s="13" t="s">
        <v>140</v>
      </c>
      <c r="E66" s="12">
        <f t="shared" si="0"/>
        <v>65</v>
      </c>
      <c r="F66" s="13"/>
      <c r="G66" s="13"/>
      <c r="H66" s="13"/>
      <c r="I66" s="13"/>
    </row>
    <row r="67" spans="2:9" x14ac:dyDescent="0.2">
      <c r="B67" s="13" t="s">
        <v>158</v>
      </c>
      <c r="E67" s="12">
        <f t="shared" si="0"/>
        <v>66</v>
      </c>
      <c r="F67" s="13"/>
      <c r="G67" s="13"/>
      <c r="H67" s="13"/>
      <c r="I67" s="13"/>
    </row>
    <row r="68" spans="2:9" x14ac:dyDescent="0.2">
      <c r="B68" s="13" t="s">
        <v>127</v>
      </c>
      <c r="E68" s="12">
        <f t="shared" ref="E68:E73" si="1">E67+1</f>
        <v>67</v>
      </c>
      <c r="F68" s="13"/>
      <c r="G68" s="13"/>
      <c r="H68" s="13"/>
      <c r="I68" s="13"/>
    </row>
    <row r="69" spans="2:9" x14ac:dyDescent="0.2">
      <c r="B69" s="13" t="s">
        <v>260</v>
      </c>
      <c r="E69" s="12">
        <f t="shared" si="1"/>
        <v>68</v>
      </c>
      <c r="F69" s="13"/>
      <c r="G69" s="13"/>
      <c r="H69" s="13"/>
      <c r="I69" s="13"/>
    </row>
    <row r="70" spans="2:9" x14ac:dyDescent="0.2">
      <c r="B70" s="13" t="s">
        <v>259</v>
      </c>
      <c r="E70" s="12">
        <f t="shared" si="1"/>
        <v>69</v>
      </c>
      <c r="F70" s="13"/>
      <c r="G70" s="13"/>
      <c r="H70" s="13"/>
      <c r="I70" s="13"/>
    </row>
    <row r="71" spans="2:9" x14ac:dyDescent="0.2">
      <c r="B71" s="88" t="s">
        <v>128</v>
      </c>
      <c r="E71" s="12">
        <f t="shared" si="1"/>
        <v>70</v>
      </c>
      <c r="F71" s="13"/>
      <c r="G71" s="13"/>
      <c r="H71" s="13"/>
      <c r="I71" s="13"/>
    </row>
    <row r="72" spans="2:9" x14ac:dyDescent="0.2">
      <c r="B72" s="13" t="s">
        <v>235</v>
      </c>
      <c r="E72" s="12">
        <f t="shared" si="1"/>
        <v>71</v>
      </c>
      <c r="F72" s="13"/>
      <c r="G72" s="13"/>
      <c r="H72" s="13"/>
      <c r="I72" s="13"/>
    </row>
    <row r="73" spans="2:9" x14ac:dyDescent="0.2">
      <c r="B73" s="13" t="s">
        <v>120</v>
      </c>
      <c r="E73" s="12">
        <f t="shared" si="1"/>
        <v>72</v>
      </c>
      <c r="F73" s="13"/>
      <c r="G73" s="13"/>
      <c r="H73" s="13"/>
      <c r="I73" s="13"/>
    </row>
    <row r="74" spans="2:9" x14ac:dyDescent="0.2">
      <c r="B74" s="13" t="s">
        <v>141</v>
      </c>
      <c r="F74" s="16" t="s">
        <v>47</v>
      </c>
    </row>
    <row r="75" spans="2:9" x14ac:dyDescent="0.2">
      <c r="B75" s="13" t="s">
        <v>201</v>
      </c>
    </row>
    <row r="76" spans="2:9" x14ac:dyDescent="0.2">
      <c r="B76" s="13" t="s">
        <v>131</v>
      </c>
    </row>
    <row r="77" spans="2:9" x14ac:dyDescent="0.2">
      <c r="B77" s="13" t="s">
        <v>242</v>
      </c>
    </row>
    <row r="78" spans="2:9" x14ac:dyDescent="0.2">
      <c r="B78" s="13" t="s">
        <v>218</v>
      </c>
    </row>
    <row r="79" spans="2:9" x14ac:dyDescent="0.2">
      <c r="B79" s="13" t="s">
        <v>219</v>
      </c>
    </row>
    <row r="80" spans="2:9" x14ac:dyDescent="0.2">
      <c r="B80" s="13" t="s">
        <v>178</v>
      </c>
    </row>
    <row r="81" spans="2:2" x14ac:dyDescent="0.2">
      <c r="B81" s="13" t="s">
        <v>252</v>
      </c>
    </row>
    <row r="82" spans="2:2" x14ac:dyDescent="0.2">
      <c r="B82" s="13" t="s">
        <v>10</v>
      </c>
    </row>
    <row r="83" spans="2:2" x14ac:dyDescent="0.2">
      <c r="B83" s="13" t="s">
        <v>121</v>
      </c>
    </row>
    <row r="84" spans="2:2" x14ac:dyDescent="0.2">
      <c r="B84" s="88" t="s">
        <v>208</v>
      </c>
    </row>
    <row r="85" spans="2:2" x14ac:dyDescent="0.2">
      <c r="B85" s="13" t="s">
        <v>208</v>
      </c>
    </row>
    <row r="86" spans="2:2" x14ac:dyDescent="0.2">
      <c r="B86" s="88" t="s">
        <v>159</v>
      </c>
    </row>
    <row r="87" spans="2:2" x14ac:dyDescent="0.2">
      <c r="B87" s="13" t="s">
        <v>255</v>
      </c>
    </row>
    <row r="88" spans="2:2" x14ac:dyDescent="0.2">
      <c r="B88" s="13" t="s">
        <v>255</v>
      </c>
    </row>
    <row r="89" spans="2:2" x14ac:dyDescent="0.2">
      <c r="B89" s="13" t="s">
        <v>254</v>
      </c>
    </row>
    <row r="90" spans="2:2" x14ac:dyDescent="0.2">
      <c r="B90" s="88" t="s">
        <v>11</v>
      </c>
    </row>
    <row r="91" spans="2:2" x14ac:dyDescent="0.2">
      <c r="B91" s="13" t="s">
        <v>198</v>
      </c>
    </row>
    <row r="92" spans="2:2" x14ac:dyDescent="0.2">
      <c r="B92" s="88" t="s">
        <v>174</v>
      </c>
    </row>
    <row r="93" spans="2:2" x14ac:dyDescent="0.2">
      <c r="B93" s="13" t="s">
        <v>238</v>
      </c>
    </row>
    <row r="94" spans="2:2" x14ac:dyDescent="0.2">
      <c r="B94" s="88" t="s">
        <v>175</v>
      </c>
    </row>
    <row r="95" spans="2:2" x14ac:dyDescent="0.2">
      <c r="B95" s="88" t="s">
        <v>142</v>
      </c>
    </row>
    <row r="96" spans="2:2" x14ac:dyDescent="0.2">
      <c r="B96" s="88" t="s">
        <v>284</v>
      </c>
    </row>
    <row r="97" spans="2:2" x14ac:dyDescent="0.2">
      <c r="B97" s="13" t="s">
        <v>284</v>
      </c>
    </row>
    <row r="98" spans="2:2" x14ac:dyDescent="0.2">
      <c r="B98" s="13" t="s">
        <v>331</v>
      </c>
    </row>
    <row r="99" spans="2:2" x14ac:dyDescent="0.2">
      <c r="B99" s="13" t="s">
        <v>320</v>
      </c>
    </row>
    <row r="100" spans="2:2" x14ac:dyDescent="0.2">
      <c r="B100" s="13" t="s">
        <v>160</v>
      </c>
    </row>
    <row r="101" spans="2:2" x14ac:dyDescent="0.2">
      <c r="B101" s="13" t="s">
        <v>184</v>
      </c>
    </row>
    <row r="102" spans="2:2" x14ac:dyDescent="0.2">
      <c r="B102" s="13" t="s">
        <v>176</v>
      </c>
    </row>
    <row r="103" spans="2:2" x14ac:dyDescent="0.2">
      <c r="B103" s="13" t="s">
        <v>263</v>
      </c>
    </row>
    <row r="104" spans="2:2" x14ac:dyDescent="0.2">
      <c r="B104" s="88" t="s">
        <v>123</v>
      </c>
    </row>
    <row r="105" spans="2:2" x14ac:dyDescent="0.2">
      <c r="B105" s="13" t="s">
        <v>321</v>
      </c>
    </row>
    <row r="106" spans="2:2" x14ac:dyDescent="0.2">
      <c r="B106" s="88" t="s">
        <v>12</v>
      </c>
    </row>
    <row r="107" spans="2:2" x14ac:dyDescent="0.2">
      <c r="B107" s="13" t="s">
        <v>306</v>
      </c>
    </row>
    <row r="108" spans="2:2" x14ac:dyDescent="0.2">
      <c r="B108" s="88" t="s">
        <v>161</v>
      </c>
    </row>
    <row r="109" spans="2:2" x14ac:dyDescent="0.2">
      <c r="B109" s="13" t="s">
        <v>162</v>
      </c>
    </row>
    <row r="110" spans="2:2" x14ac:dyDescent="0.2">
      <c r="B110" s="88" t="s">
        <v>116</v>
      </c>
    </row>
    <row r="111" spans="2:2" x14ac:dyDescent="0.2">
      <c r="B111" s="88" t="s">
        <v>177</v>
      </c>
    </row>
    <row r="112" spans="2:2" x14ac:dyDescent="0.2">
      <c r="B112" s="13" t="s">
        <v>13</v>
      </c>
    </row>
    <row r="113" spans="2:2" x14ac:dyDescent="0.2">
      <c r="B113" s="13" t="s">
        <v>250</v>
      </c>
    </row>
    <row r="114" spans="2:2" x14ac:dyDescent="0.2">
      <c r="B114" s="13" t="s">
        <v>324</v>
      </c>
    </row>
    <row r="115" spans="2:2" x14ac:dyDescent="0.2">
      <c r="B115" s="13" t="s">
        <v>241</v>
      </c>
    </row>
    <row r="116" spans="2:2" x14ac:dyDescent="0.2">
      <c r="B116" s="13" t="s">
        <v>112</v>
      </c>
    </row>
    <row r="117" spans="2:2" x14ac:dyDescent="0.2">
      <c r="B117" s="88" t="s">
        <v>14</v>
      </c>
    </row>
    <row r="118" spans="2:2" x14ac:dyDescent="0.2">
      <c r="B118" s="88" t="s">
        <v>15</v>
      </c>
    </row>
    <row r="119" spans="2:2" x14ac:dyDescent="0.2">
      <c r="B119" s="13" t="s">
        <v>346</v>
      </c>
    </row>
    <row r="120" spans="2:2" x14ac:dyDescent="0.2">
      <c r="B120" s="13" t="s">
        <v>244</v>
      </c>
    </row>
    <row r="121" spans="2:2" x14ac:dyDescent="0.2">
      <c r="B121" s="13" t="s">
        <v>244</v>
      </c>
    </row>
    <row r="122" spans="2:2" x14ac:dyDescent="0.2">
      <c r="B122" s="13" t="s">
        <v>16</v>
      </c>
    </row>
    <row r="123" spans="2:2" x14ac:dyDescent="0.2">
      <c r="B123" s="13" t="s">
        <v>17</v>
      </c>
    </row>
    <row r="124" spans="2:2" x14ac:dyDescent="0.2">
      <c r="B124" s="13" t="s">
        <v>313</v>
      </c>
    </row>
    <row r="125" spans="2:2" x14ac:dyDescent="0.2">
      <c r="B125" s="13" t="s">
        <v>273</v>
      </c>
    </row>
    <row r="126" spans="2:2" x14ac:dyDescent="0.2">
      <c r="B126" s="13" t="s">
        <v>18</v>
      </c>
    </row>
    <row r="127" spans="2:2" x14ac:dyDescent="0.2">
      <c r="B127" s="13" t="s">
        <v>202</v>
      </c>
    </row>
    <row r="128" spans="2:2" x14ac:dyDescent="0.2">
      <c r="B128" s="13" t="s">
        <v>338</v>
      </c>
    </row>
    <row r="129" spans="2:2" x14ac:dyDescent="0.2">
      <c r="B129" s="13" t="s">
        <v>199</v>
      </c>
    </row>
    <row r="130" spans="2:2" x14ac:dyDescent="0.2">
      <c r="B130" s="13" t="s">
        <v>199</v>
      </c>
    </row>
    <row r="131" spans="2:2" x14ac:dyDescent="0.2">
      <c r="B131" s="13" t="s">
        <v>343</v>
      </c>
    </row>
    <row r="132" spans="2:2" x14ac:dyDescent="0.2">
      <c r="B132" s="13" t="s">
        <v>183</v>
      </c>
    </row>
    <row r="133" spans="2:2" x14ac:dyDescent="0.2">
      <c r="B133" s="13" t="s">
        <v>182</v>
      </c>
    </row>
    <row r="134" spans="2:2" x14ac:dyDescent="0.2">
      <c r="B134" s="13" t="s">
        <v>269</v>
      </c>
    </row>
    <row r="135" spans="2:2" x14ac:dyDescent="0.2">
      <c r="B135" s="13" t="s">
        <v>19</v>
      </c>
    </row>
    <row r="136" spans="2:2" x14ac:dyDescent="0.2">
      <c r="B136" s="13" t="s">
        <v>20</v>
      </c>
    </row>
    <row r="137" spans="2:2" x14ac:dyDescent="0.2">
      <c r="B137" s="88" t="s">
        <v>143</v>
      </c>
    </row>
    <row r="138" spans="2:2" x14ac:dyDescent="0.2">
      <c r="B138" s="88" t="s">
        <v>21</v>
      </c>
    </row>
    <row r="139" spans="2:2" x14ac:dyDescent="0.2">
      <c r="B139" s="13" t="s">
        <v>200</v>
      </c>
    </row>
    <row r="140" spans="2:2" x14ac:dyDescent="0.2">
      <c r="B140" s="13" t="s">
        <v>97</v>
      </c>
    </row>
    <row r="141" spans="2:2" x14ac:dyDescent="0.2">
      <c r="B141" s="13" t="s">
        <v>22</v>
      </c>
    </row>
    <row r="142" spans="2:2" x14ac:dyDescent="0.2">
      <c r="B142" s="13" t="s">
        <v>197</v>
      </c>
    </row>
    <row r="143" spans="2:2" x14ac:dyDescent="0.2">
      <c r="B143" s="13" t="s">
        <v>197</v>
      </c>
    </row>
    <row r="144" spans="2:2" x14ac:dyDescent="0.2">
      <c r="B144" s="88" t="s">
        <v>144</v>
      </c>
    </row>
    <row r="145" spans="2:2" x14ac:dyDescent="0.2">
      <c r="B145" s="88" t="s">
        <v>113</v>
      </c>
    </row>
    <row r="146" spans="2:2" x14ac:dyDescent="0.2">
      <c r="B146" s="13" t="s">
        <v>243</v>
      </c>
    </row>
    <row r="147" spans="2:2" x14ac:dyDescent="0.2">
      <c r="B147" s="88" t="s">
        <v>23</v>
      </c>
    </row>
    <row r="148" spans="2:2" x14ac:dyDescent="0.2">
      <c r="B148" s="13" t="s">
        <v>267</v>
      </c>
    </row>
    <row r="149" spans="2:2" x14ac:dyDescent="0.2">
      <c r="B149" s="13" t="s">
        <v>245</v>
      </c>
    </row>
    <row r="150" spans="2:2" x14ac:dyDescent="0.2">
      <c r="B150" s="88" t="s">
        <v>24</v>
      </c>
    </row>
    <row r="151" spans="2:2" x14ac:dyDescent="0.2">
      <c r="B151" s="13" t="s">
        <v>187</v>
      </c>
    </row>
    <row r="152" spans="2:2" x14ac:dyDescent="0.2">
      <c r="B152" s="13" t="s">
        <v>188</v>
      </c>
    </row>
    <row r="153" spans="2:2" x14ac:dyDescent="0.2">
      <c r="B153" s="13" t="s">
        <v>133</v>
      </c>
    </row>
    <row r="154" spans="2:2" x14ac:dyDescent="0.2">
      <c r="B154" s="13" t="s">
        <v>145</v>
      </c>
    </row>
    <row r="155" spans="2:2" x14ac:dyDescent="0.2">
      <c r="B155" s="13" t="s">
        <v>264</v>
      </c>
    </row>
    <row r="156" spans="2:2" x14ac:dyDescent="0.2">
      <c r="B156" s="13" t="s">
        <v>189</v>
      </c>
    </row>
    <row r="157" spans="2:2" x14ac:dyDescent="0.2">
      <c r="B157" s="13" t="s">
        <v>189</v>
      </c>
    </row>
    <row r="158" spans="2:2" x14ac:dyDescent="0.2">
      <c r="B158" s="13" t="s">
        <v>249</v>
      </c>
    </row>
    <row r="159" spans="2:2" x14ac:dyDescent="0.2">
      <c r="B159" s="13" t="s">
        <v>309</v>
      </c>
    </row>
    <row r="160" spans="2:2" x14ac:dyDescent="0.2">
      <c r="B160" s="13" t="s">
        <v>99</v>
      </c>
    </row>
    <row r="161" spans="2:2" x14ac:dyDescent="0.2">
      <c r="B161" s="13" t="s">
        <v>322</v>
      </c>
    </row>
    <row r="162" spans="2:2" x14ac:dyDescent="0.2">
      <c r="B162" s="13" t="s">
        <v>311</v>
      </c>
    </row>
    <row r="163" spans="2:2" x14ac:dyDescent="0.2">
      <c r="B163" s="13" t="s">
        <v>25</v>
      </c>
    </row>
    <row r="164" spans="2:2" x14ac:dyDescent="0.2">
      <c r="B164" s="13" t="s">
        <v>335</v>
      </c>
    </row>
    <row r="165" spans="2:2" x14ac:dyDescent="0.2">
      <c r="B165" s="88" t="s">
        <v>98</v>
      </c>
    </row>
    <row r="166" spans="2:2" x14ac:dyDescent="0.2">
      <c r="B166" s="88" t="s">
        <v>26</v>
      </c>
    </row>
    <row r="167" spans="2:2" x14ac:dyDescent="0.2">
      <c r="B167" s="88" t="s">
        <v>27</v>
      </c>
    </row>
    <row r="168" spans="2:2" x14ac:dyDescent="0.2">
      <c r="B168" s="88" t="s">
        <v>129</v>
      </c>
    </row>
    <row r="169" spans="2:2" x14ac:dyDescent="0.2">
      <c r="B169" s="13" t="s">
        <v>28</v>
      </c>
    </row>
    <row r="170" spans="2:2" x14ac:dyDescent="0.2">
      <c r="B170" s="88" t="s">
        <v>29</v>
      </c>
    </row>
    <row r="171" spans="2:2" x14ac:dyDescent="0.2">
      <c r="B171" s="13" t="s">
        <v>275</v>
      </c>
    </row>
    <row r="172" spans="2:2" x14ac:dyDescent="0.2">
      <c r="B172" s="13" t="s">
        <v>276</v>
      </c>
    </row>
    <row r="173" spans="2:2" x14ac:dyDescent="0.2">
      <c r="B173" s="13" t="s">
        <v>146</v>
      </c>
    </row>
    <row r="174" spans="2:2" x14ac:dyDescent="0.2">
      <c r="B174" s="13" t="s">
        <v>213</v>
      </c>
    </row>
    <row r="175" spans="2:2" x14ac:dyDescent="0.2">
      <c r="B175" s="88" t="s">
        <v>30</v>
      </c>
    </row>
    <row r="176" spans="2:2" x14ac:dyDescent="0.2">
      <c r="B176" s="13" t="s">
        <v>31</v>
      </c>
    </row>
    <row r="177" spans="2:2" x14ac:dyDescent="0.2">
      <c r="B177" s="88" t="s">
        <v>147</v>
      </c>
    </row>
    <row r="178" spans="2:2" x14ac:dyDescent="0.2">
      <c r="B178" s="88" t="s">
        <v>211</v>
      </c>
    </row>
    <row r="179" spans="2:2" x14ac:dyDescent="0.2">
      <c r="B179" s="13" t="s">
        <v>211</v>
      </c>
    </row>
    <row r="180" spans="2:2" x14ac:dyDescent="0.2">
      <c r="B180" s="13" t="s">
        <v>32</v>
      </c>
    </row>
    <row r="181" spans="2:2" x14ac:dyDescent="0.2">
      <c r="B181" s="13" t="s">
        <v>326</v>
      </c>
    </row>
    <row r="182" spans="2:2" x14ac:dyDescent="0.2">
      <c r="B182" s="88" t="s">
        <v>33</v>
      </c>
    </row>
    <row r="183" spans="2:2" x14ac:dyDescent="0.2">
      <c r="B183" s="88" t="s">
        <v>34</v>
      </c>
    </row>
    <row r="184" spans="2:2" x14ac:dyDescent="0.2">
      <c r="B184" s="13" t="s">
        <v>163</v>
      </c>
    </row>
    <row r="185" spans="2:2" x14ac:dyDescent="0.2">
      <c r="B185" s="88" t="s">
        <v>101</v>
      </c>
    </row>
    <row r="186" spans="2:2" x14ac:dyDescent="0.2">
      <c r="B186" s="13" t="s">
        <v>190</v>
      </c>
    </row>
    <row r="187" spans="2:2" x14ac:dyDescent="0.2">
      <c r="B187" s="88" t="s">
        <v>35</v>
      </c>
    </row>
    <row r="188" spans="2:2" x14ac:dyDescent="0.2">
      <c r="B188" s="88" t="s">
        <v>36</v>
      </c>
    </row>
    <row r="189" spans="2:2" x14ac:dyDescent="0.2">
      <c r="B189" s="88" t="s">
        <v>37</v>
      </c>
    </row>
    <row r="190" spans="2:2" x14ac:dyDescent="0.2">
      <c r="B190" s="13" t="s">
        <v>37</v>
      </c>
    </row>
    <row r="191" spans="2:2" x14ac:dyDescent="0.2">
      <c r="B191" s="13" t="s">
        <v>256</v>
      </c>
    </row>
    <row r="192" spans="2:2" x14ac:dyDescent="0.2">
      <c r="B192" s="88" t="s">
        <v>226</v>
      </c>
    </row>
    <row r="193" spans="2:2" x14ac:dyDescent="0.2">
      <c r="B193" s="88" t="s">
        <v>117</v>
      </c>
    </row>
    <row r="194" spans="2:2" x14ac:dyDescent="0.2">
      <c r="B194" s="13" t="s">
        <v>117</v>
      </c>
    </row>
    <row r="195" spans="2:2" x14ac:dyDescent="0.2">
      <c r="B195" s="13" t="s">
        <v>253</v>
      </c>
    </row>
    <row r="196" spans="2:2" x14ac:dyDescent="0.2">
      <c r="B196" s="13" t="s">
        <v>266</v>
      </c>
    </row>
    <row r="197" spans="2:2" x14ac:dyDescent="0.2">
      <c r="B197" s="88" t="s">
        <v>148</v>
      </c>
    </row>
    <row r="198" spans="2:2" x14ac:dyDescent="0.2">
      <c r="B198" s="88" t="s">
        <v>38</v>
      </c>
    </row>
    <row r="199" spans="2:2" x14ac:dyDescent="0.2">
      <c r="B199" s="88" t="s">
        <v>39</v>
      </c>
    </row>
    <row r="200" spans="2:2" x14ac:dyDescent="0.2">
      <c r="B200" s="88" t="s">
        <v>206</v>
      </c>
    </row>
    <row r="201" spans="2:2" x14ac:dyDescent="0.2">
      <c r="B201" s="88" t="s">
        <v>220</v>
      </c>
    </row>
    <row r="202" spans="2:2" x14ac:dyDescent="0.2">
      <c r="B202" s="88" t="s">
        <v>40</v>
      </c>
    </row>
    <row r="203" spans="2:2" x14ac:dyDescent="0.2">
      <c r="B203" s="13" t="s">
        <v>239</v>
      </c>
    </row>
    <row r="204" spans="2:2" x14ac:dyDescent="0.2">
      <c r="B204" s="88" t="s">
        <v>41</v>
      </c>
    </row>
    <row r="205" spans="2:2" x14ac:dyDescent="0.2">
      <c r="B205" s="88" t="s">
        <v>124</v>
      </c>
    </row>
    <row r="206" spans="2:2" x14ac:dyDescent="0.2">
      <c r="B206" s="13" t="s">
        <v>42</v>
      </c>
    </row>
    <row r="207" spans="2:2" x14ac:dyDescent="0.2">
      <c r="B207" s="13" t="s">
        <v>340</v>
      </c>
    </row>
    <row r="208" spans="2:2" x14ac:dyDescent="0.2">
      <c r="B208" s="13" t="s">
        <v>307</v>
      </c>
    </row>
    <row r="209" spans="2:2" x14ac:dyDescent="0.2">
      <c r="B209" s="88" t="s">
        <v>179</v>
      </c>
    </row>
    <row r="210" spans="2:2" x14ac:dyDescent="0.2">
      <c r="B210" s="13" t="s">
        <v>236</v>
      </c>
    </row>
    <row r="211" spans="2:2" x14ac:dyDescent="0.2">
      <c r="B211" s="13" t="s">
        <v>192</v>
      </c>
    </row>
    <row r="212" spans="2:2" x14ac:dyDescent="0.2">
      <c r="B212" s="13" t="s">
        <v>348</v>
      </c>
    </row>
    <row r="213" spans="2:2" x14ac:dyDescent="0.2">
      <c r="B213" s="13" t="s">
        <v>43</v>
      </c>
    </row>
    <row r="214" spans="2:2" x14ac:dyDescent="0.2">
      <c r="B214" s="13" t="s">
        <v>164</v>
      </c>
    </row>
    <row r="215" spans="2:2" x14ac:dyDescent="0.2">
      <c r="B215" s="13" t="s">
        <v>180</v>
      </c>
    </row>
    <row r="216" spans="2:2" x14ac:dyDescent="0.2">
      <c r="B216" s="88" t="s">
        <v>44</v>
      </c>
    </row>
    <row r="217" spans="2:2" x14ac:dyDescent="0.2">
      <c r="B217" s="13" t="s">
        <v>221</v>
      </c>
    </row>
    <row r="218" spans="2:2" x14ac:dyDescent="0.2">
      <c r="B218" s="88" t="s">
        <v>227</v>
      </c>
    </row>
    <row r="219" spans="2:2" x14ac:dyDescent="0.2">
      <c r="B219" s="13" t="s">
        <v>193</v>
      </c>
    </row>
    <row r="220" spans="2:2" x14ac:dyDescent="0.2">
      <c r="B220" s="88" t="s">
        <v>185</v>
      </c>
    </row>
    <row r="221" spans="2:2" x14ac:dyDescent="0.2">
      <c r="B221" s="88" t="s">
        <v>45</v>
      </c>
    </row>
    <row r="222" spans="2:2" x14ac:dyDescent="0.2">
      <c r="B222" s="13" t="s">
        <v>329</v>
      </c>
    </row>
    <row r="223" spans="2:2" x14ac:dyDescent="0.2">
      <c r="B223" s="13" t="s">
        <v>258</v>
      </c>
    </row>
    <row r="224" spans="2:2" x14ac:dyDescent="0.2">
      <c r="B224" s="13" t="s">
        <v>149</v>
      </c>
    </row>
    <row r="225" spans="2:2" x14ac:dyDescent="0.2">
      <c r="B225" s="13" t="s">
        <v>229</v>
      </c>
    </row>
    <row r="226" spans="2:2" x14ac:dyDescent="0.2">
      <c r="B226" s="13" t="s">
        <v>194</v>
      </c>
    </row>
    <row r="227" spans="2:2" x14ac:dyDescent="0.2">
      <c r="B227" s="13" t="s">
        <v>194</v>
      </c>
    </row>
    <row r="228" spans="2:2" x14ac:dyDescent="0.2">
      <c r="B228" s="13" t="s">
        <v>196</v>
      </c>
    </row>
    <row r="229" spans="2:2" x14ac:dyDescent="0.2">
      <c r="B229" s="13" t="s">
        <v>46</v>
      </c>
    </row>
    <row r="230" spans="2:2" x14ac:dyDescent="0.2">
      <c r="B230" s="13" t="s">
        <v>48</v>
      </c>
    </row>
    <row r="231" spans="2:2" x14ac:dyDescent="0.2">
      <c r="B231" s="13" t="s">
        <v>165</v>
      </c>
    </row>
    <row r="232" spans="2:2" x14ac:dyDescent="0.2">
      <c r="B232" s="13" t="s">
        <v>316</v>
      </c>
    </row>
    <row r="233" spans="2:2" x14ac:dyDescent="0.2">
      <c r="B233" s="13" t="s">
        <v>271</v>
      </c>
    </row>
    <row r="234" spans="2:2" x14ac:dyDescent="0.2">
      <c r="B234" s="88" t="s">
        <v>181</v>
      </c>
    </row>
    <row r="235" spans="2:2" x14ac:dyDescent="0.2">
      <c r="B235" s="13" t="s">
        <v>130</v>
      </c>
    </row>
    <row r="236" spans="2:2" x14ac:dyDescent="0.2">
      <c r="B236" s="13" t="s">
        <v>130</v>
      </c>
    </row>
    <row r="237" spans="2:2" x14ac:dyDescent="0.2">
      <c r="B237" s="88" t="s">
        <v>49</v>
      </c>
    </row>
    <row r="238" spans="2:2" x14ac:dyDescent="0.2">
      <c r="B238" s="13" t="s">
        <v>50</v>
      </c>
    </row>
    <row r="239" spans="2:2" x14ac:dyDescent="0.2">
      <c r="B239" s="88" t="s">
        <v>51</v>
      </c>
    </row>
    <row r="240" spans="2:2" x14ac:dyDescent="0.2">
      <c r="B240" s="88" t="s">
        <v>132</v>
      </c>
    </row>
    <row r="241" spans="2:2" x14ac:dyDescent="0.2">
      <c r="B241" s="88" t="s">
        <v>136</v>
      </c>
    </row>
    <row r="242" spans="2:2" x14ac:dyDescent="0.2">
      <c r="B242" s="88" t="s">
        <v>135</v>
      </c>
    </row>
    <row r="243" spans="2:2" x14ac:dyDescent="0.2">
      <c r="B243" s="88" t="s">
        <v>134</v>
      </c>
    </row>
    <row r="244" spans="2:2" x14ac:dyDescent="0.2">
      <c r="B244" s="13" t="s">
        <v>330</v>
      </c>
    </row>
    <row r="245" spans="2:2" x14ac:dyDescent="0.2">
      <c r="B245" s="88" t="s">
        <v>52</v>
      </c>
    </row>
    <row r="246" spans="2:2" x14ac:dyDescent="0.2">
      <c r="B246" s="88" t="s">
        <v>53</v>
      </c>
    </row>
    <row r="247" spans="2:2" x14ac:dyDescent="0.2">
      <c r="B247" s="88" t="s">
        <v>54</v>
      </c>
    </row>
    <row r="248" spans="2:2" x14ac:dyDescent="0.2">
      <c r="B248" s="13" t="s">
        <v>96</v>
      </c>
    </row>
    <row r="249" spans="2:2" x14ac:dyDescent="0.2">
      <c r="B249" s="13" t="s">
        <v>96</v>
      </c>
    </row>
    <row r="250" spans="2:2" x14ac:dyDescent="0.2">
      <c r="B250" s="13" t="s">
        <v>55</v>
      </c>
    </row>
    <row r="251" spans="2:2" x14ac:dyDescent="0.2">
      <c r="B251" s="88" t="s">
        <v>56</v>
      </c>
    </row>
    <row r="252" spans="2:2" x14ac:dyDescent="0.2">
      <c r="B252" s="13" t="s">
        <v>57</v>
      </c>
    </row>
    <row r="253" spans="2:2" x14ac:dyDescent="0.2">
      <c r="B253" s="13" t="s">
        <v>150</v>
      </c>
    </row>
    <row r="254" spans="2:2" x14ac:dyDescent="0.2">
      <c r="B254" s="88" t="s">
        <v>58</v>
      </c>
    </row>
    <row r="255" spans="2:2" x14ac:dyDescent="0.2">
      <c r="B255" s="13" t="s">
        <v>315</v>
      </c>
    </row>
    <row r="256" spans="2:2" x14ac:dyDescent="0.2">
      <c r="B256" s="13" t="s">
        <v>59</v>
      </c>
    </row>
    <row r="257" spans="2:2" x14ac:dyDescent="0.2">
      <c r="B257" s="88" t="s">
        <v>60</v>
      </c>
    </row>
    <row r="258" spans="2:2" x14ac:dyDescent="0.2">
      <c r="B258" s="13" t="s">
        <v>222</v>
      </c>
    </row>
    <row r="259" spans="2:2" x14ac:dyDescent="0.2">
      <c r="B259" s="13" t="s">
        <v>222</v>
      </c>
    </row>
    <row r="260" spans="2:2" x14ac:dyDescent="0.2">
      <c r="B260" s="13" t="s">
        <v>308</v>
      </c>
    </row>
    <row r="261" spans="2:2" x14ac:dyDescent="0.2">
      <c r="B261" s="13" t="s">
        <v>191</v>
      </c>
    </row>
    <row r="262" spans="2:2" x14ac:dyDescent="0.2">
      <c r="B262" s="13" t="s">
        <v>191</v>
      </c>
    </row>
    <row r="263" spans="2:2" x14ac:dyDescent="0.2">
      <c r="B263" s="88" t="s">
        <v>61</v>
      </c>
    </row>
    <row r="264" spans="2:2" x14ac:dyDescent="0.2">
      <c r="B264" s="88" t="s">
        <v>118</v>
      </c>
    </row>
    <row r="265" spans="2:2" x14ac:dyDescent="0.2">
      <c r="B265" s="13" t="s">
        <v>314</v>
      </c>
    </row>
    <row r="266" spans="2:2" x14ac:dyDescent="0.2">
      <c r="B266" s="88" t="s">
        <v>114</v>
      </c>
    </row>
    <row r="267" spans="2:2" x14ac:dyDescent="0.2">
      <c r="B267" s="13" t="s">
        <v>342</v>
      </c>
    </row>
    <row r="268" spans="2:2" x14ac:dyDescent="0.2">
      <c r="B268" s="13" t="s">
        <v>234</v>
      </c>
    </row>
    <row r="269" spans="2:2" x14ac:dyDescent="0.2">
      <c r="B269" s="13" t="s">
        <v>347</v>
      </c>
    </row>
    <row r="270" spans="2:2" x14ac:dyDescent="0.2">
      <c r="B270" s="13" t="s">
        <v>251</v>
      </c>
    </row>
    <row r="271" spans="2:2" x14ac:dyDescent="0.2">
      <c r="B271" s="13" t="s">
        <v>232</v>
      </c>
    </row>
    <row r="272" spans="2:2" x14ac:dyDescent="0.2">
      <c r="B272" s="13" t="s">
        <v>166</v>
      </c>
    </row>
    <row r="273" spans="2:2" x14ac:dyDescent="0.2">
      <c r="B273" s="13" t="s">
        <v>167</v>
      </c>
    </row>
    <row r="274" spans="2:2" x14ac:dyDescent="0.2">
      <c r="B274" s="88" t="s">
        <v>237</v>
      </c>
    </row>
    <row r="275" spans="2:2" x14ac:dyDescent="0.2">
      <c r="B275" s="13" t="s">
        <v>262</v>
      </c>
    </row>
    <row r="276" spans="2:2" x14ac:dyDescent="0.2">
      <c r="B276" s="88" t="s">
        <v>207</v>
      </c>
    </row>
    <row r="277" spans="2:2" x14ac:dyDescent="0.2">
      <c r="B277" s="13" t="s">
        <v>207</v>
      </c>
    </row>
    <row r="278" spans="2:2" x14ac:dyDescent="0.2">
      <c r="B278" s="88" t="s">
        <v>223</v>
      </c>
    </row>
    <row r="279" spans="2:2" x14ac:dyDescent="0.2">
      <c r="B279" s="88" t="s">
        <v>62</v>
      </c>
    </row>
    <row r="280" spans="2:2" x14ac:dyDescent="0.2">
      <c r="B280" s="13" t="s">
        <v>312</v>
      </c>
    </row>
    <row r="281" spans="2:2" x14ac:dyDescent="0.2">
      <c r="B281" s="88" t="s">
        <v>272</v>
      </c>
    </row>
    <row r="282" spans="2:2" x14ac:dyDescent="0.2">
      <c r="B282" s="88" t="s">
        <v>137</v>
      </c>
    </row>
    <row r="283" spans="2:2" x14ac:dyDescent="0.2">
      <c r="B283" s="88" t="s">
        <v>209</v>
      </c>
    </row>
    <row r="284" spans="2:2" x14ac:dyDescent="0.2">
      <c r="B284" s="88" t="s">
        <v>168</v>
      </c>
    </row>
    <row r="285" spans="2:2" x14ac:dyDescent="0.2">
      <c r="B285" s="88" t="s">
        <v>261</v>
      </c>
    </row>
    <row r="286" spans="2:2" x14ac:dyDescent="0.2">
      <c r="B286" s="13" t="s">
        <v>151</v>
      </c>
    </row>
    <row r="287" spans="2:2" x14ac:dyDescent="0.2">
      <c r="B287" s="88" t="s">
        <v>152</v>
      </c>
    </row>
    <row r="288" spans="2:2" x14ac:dyDescent="0.2">
      <c r="B288" s="13" t="s">
        <v>268</v>
      </c>
    </row>
    <row r="289" spans="2:2" x14ac:dyDescent="0.2">
      <c r="B289" s="18" t="s">
        <v>282</v>
      </c>
    </row>
    <row r="290" spans="2:2" x14ac:dyDescent="0.2">
      <c r="B290" s="13" t="s">
        <v>270</v>
      </c>
    </row>
    <row r="291" spans="2:2" x14ac:dyDescent="0.2">
      <c r="B291" s="13" t="s">
        <v>270</v>
      </c>
    </row>
    <row r="292" spans="2:2" x14ac:dyDescent="0.2">
      <c r="B292" s="88" t="s">
        <v>205</v>
      </c>
    </row>
    <row r="293" spans="2:2" x14ac:dyDescent="0.2">
      <c r="B293" s="88" t="s">
        <v>224</v>
      </c>
    </row>
    <row r="294" spans="2:2" x14ac:dyDescent="0.2">
      <c r="B294" s="13" t="s">
        <v>337</v>
      </c>
    </row>
    <row r="295" spans="2:2" x14ac:dyDescent="0.2">
      <c r="B295" s="13" t="s">
        <v>195</v>
      </c>
    </row>
    <row r="296" spans="2:2" x14ac:dyDescent="0.2">
      <c r="B296" s="13" t="s">
        <v>231</v>
      </c>
    </row>
    <row r="297" spans="2:2" x14ac:dyDescent="0.2">
      <c r="B297" s="88" t="s">
        <v>204</v>
      </c>
    </row>
    <row r="298" spans="2:2" x14ac:dyDescent="0.2">
      <c r="B298" s="88" t="s">
        <v>115</v>
      </c>
    </row>
    <row r="299" spans="2:2" x14ac:dyDescent="0.2">
      <c r="B299" s="88" t="s">
        <v>63</v>
      </c>
    </row>
    <row r="300" spans="2:2" x14ac:dyDescent="0.2">
      <c r="B300" s="88" t="s">
        <v>153</v>
      </c>
    </row>
    <row r="301" spans="2:2" x14ac:dyDescent="0.2">
      <c r="B301" s="13" t="s">
        <v>280</v>
      </c>
    </row>
    <row r="302" spans="2:2" x14ac:dyDescent="0.2">
      <c r="B302" s="13" t="s">
        <v>333</v>
      </c>
    </row>
    <row r="303" spans="2:2" x14ac:dyDescent="0.2">
      <c r="B303" s="13" t="s">
        <v>334</v>
      </c>
    </row>
    <row r="304" spans="2:2" x14ac:dyDescent="0.2">
      <c r="B304" s="13" t="s">
        <v>344</v>
      </c>
    </row>
    <row r="305" spans="2:2" x14ac:dyDescent="0.2">
      <c r="B305" s="13" t="s">
        <v>64</v>
      </c>
    </row>
    <row r="306" spans="2:2" x14ac:dyDescent="0.2">
      <c r="B306" s="13" t="s">
        <v>65</v>
      </c>
    </row>
    <row r="307" spans="2:2" x14ac:dyDescent="0.2">
      <c r="B307" s="13" t="s">
        <v>186</v>
      </c>
    </row>
    <row r="308" spans="2:2" x14ac:dyDescent="0.2">
      <c r="B308" s="88" t="s">
        <v>125</v>
      </c>
    </row>
    <row r="309" spans="2:2" x14ac:dyDescent="0.2">
      <c r="B309" s="13" t="s">
        <v>345</v>
      </c>
    </row>
    <row r="310" spans="2:2" x14ac:dyDescent="0.2">
      <c r="B310" s="88" t="s">
        <v>169</v>
      </c>
    </row>
    <row r="311" spans="2:2" x14ac:dyDescent="0.2">
      <c r="B311" s="13" t="s">
        <v>169</v>
      </c>
    </row>
    <row r="312" spans="2:2" x14ac:dyDescent="0.2">
      <c r="B312" s="88" t="s">
        <v>203</v>
      </c>
    </row>
    <row r="313" spans="2:2" x14ac:dyDescent="0.2">
      <c r="B313" s="13" t="s">
        <v>170</v>
      </c>
    </row>
    <row r="314" spans="2:2" x14ac:dyDescent="0.2">
      <c r="B314" s="13" t="s">
        <v>66</v>
      </c>
    </row>
    <row r="315" spans="2:2" x14ac:dyDescent="0.2">
      <c r="B315" s="13" t="s">
        <v>328</v>
      </c>
    </row>
    <row r="316" spans="2:2" x14ac:dyDescent="0.2">
      <c r="B316" s="13" t="s">
        <v>67</v>
      </c>
    </row>
    <row r="317" spans="2:2" x14ac:dyDescent="0.2">
      <c r="B317" s="13" t="s">
        <v>246</v>
      </c>
    </row>
    <row r="318" spans="2:2" x14ac:dyDescent="0.2">
      <c r="B318" s="88" t="s">
        <v>119</v>
      </c>
    </row>
    <row r="319" spans="2:2" x14ac:dyDescent="0.2">
      <c r="B319" s="13" t="s">
        <v>339</v>
      </c>
    </row>
    <row r="320" spans="2:2" x14ac:dyDescent="0.2">
      <c r="B320" s="88" t="s">
        <v>68</v>
      </c>
    </row>
    <row r="321" spans="2:2" x14ac:dyDescent="0.2">
      <c r="B321" s="88" t="s">
        <v>69</v>
      </c>
    </row>
    <row r="322" spans="2:2" x14ac:dyDescent="0.2">
      <c r="B322" s="13" t="s">
        <v>70</v>
      </c>
    </row>
    <row r="323" spans="2:2" x14ac:dyDescent="0.2">
      <c r="B323" s="13" t="s">
        <v>71</v>
      </c>
    </row>
    <row r="324" spans="2:2" x14ac:dyDescent="0.2">
      <c r="B324" s="13" t="s">
        <v>230</v>
      </c>
    </row>
    <row r="325" spans="2:2" x14ac:dyDescent="0.2">
      <c r="B325" s="88" t="s">
        <v>72</v>
      </c>
    </row>
    <row r="326" spans="2:2" x14ac:dyDescent="0.2">
      <c r="B326" s="88" t="s">
        <v>73</v>
      </c>
    </row>
  </sheetData>
  <sheetProtection password="CC35" sheet="1" objects="1" scenarios="1"/>
  <phoneticPr fontId="0" type="noConversion"/>
  <pageMargins left="0.78740157480314965" right="0.78740157480314965" top="0.59055118110236227" bottom="0.59055118110236227" header="0.51181102362204722" footer="0.51181102362204722"/>
  <pageSetup paperSize="9" orientation="portrait" horizontalDpi="4294967293" verticalDpi="355"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PremPil">
                <anchor moveWithCells="1" sizeWithCells="1">
                  <from>
                    <xdr:col>5</xdr:col>
                    <xdr:colOff>104775</xdr:colOff>
                    <xdr:row>0</xdr:row>
                    <xdr:rowOff>57150</xdr:rowOff>
                  </from>
                  <to>
                    <xdr:col>5</xdr:col>
                    <xdr:colOff>342900</xdr:colOff>
                    <xdr:row>0</xdr:row>
                    <xdr:rowOff>304800</xdr:rowOff>
                  </to>
                </anchor>
              </controlPr>
            </control>
          </mc:Choice>
        </mc:AlternateContent>
        <mc:AlternateContent xmlns:mc="http://schemas.openxmlformats.org/markup-compatibility/2006">
          <mc:Choice Requires="x14">
            <control shapeId="1028" r:id="rId5" name="Button 4">
              <controlPr defaultSize="0" print="0" autoFill="0" autoPict="0" macro="[0]!SecPil">
                <anchor moveWithCells="1" sizeWithCells="1">
                  <from>
                    <xdr:col>7</xdr:col>
                    <xdr:colOff>66675</xdr:colOff>
                    <xdr:row>0</xdr:row>
                    <xdr:rowOff>47625</xdr:rowOff>
                  </from>
                  <to>
                    <xdr:col>7</xdr:col>
                    <xdr:colOff>304800</xdr:colOff>
                    <xdr:row>0</xdr:row>
                    <xdr:rowOff>295275</xdr:rowOff>
                  </to>
                </anchor>
              </controlPr>
            </control>
          </mc:Choice>
        </mc:AlternateContent>
        <mc:AlternateContent xmlns:mc="http://schemas.openxmlformats.org/markup-compatibility/2006">
          <mc:Choice Requires="x14">
            <control shapeId="1029" r:id="rId6" name="Button 5">
              <controlPr defaultSize="0" print="0" autoFill="0" autoPict="0" macro="[0]!TroisPil">
                <anchor moveWithCells="1" sizeWithCells="1">
                  <from>
                    <xdr:col>8</xdr:col>
                    <xdr:colOff>66675</xdr:colOff>
                    <xdr:row>0</xdr:row>
                    <xdr:rowOff>47625</xdr:rowOff>
                  </from>
                  <to>
                    <xdr:col>8</xdr:col>
                    <xdr:colOff>304800</xdr:colOff>
                    <xdr:row>0</xdr:row>
                    <xdr:rowOff>295275</xdr:rowOff>
                  </to>
                </anchor>
              </controlPr>
            </control>
          </mc:Choice>
        </mc:AlternateContent>
        <mc:AlternateContent xmlns:mc="http://schemas.openxmlformats.org/markup-compatibility/2006">
          <mc:Choice Requires="x14">
            <control shapeId="1030" r:id="rId7" name="Button 6">
              <controlPr defaultSize="0" print="0" autoFill="0" autoPict="0" macro="[0]!Individuelle">
                <anchor moveWithCells="1" sizeWithCells="1">
                  <from>
                    <xdr:col>9</xdr:col>
                    <xdr:colOff>47625</xdr:colOff>
                    <xdr:row>0</xdr:row>
                    <xdr:rowOff>38100</xdr:rowOff>
                  </from>
                  <to>
                    <xdr:col>9</xdr:col>
                    <xdr:colOff>809625</xdr:colOff>
                    <xdr:row>0</xdr:row>
                    <xdr:rowOff>400050</xdr:rowOff>
                  </to>
                </anchor>
              </controlPr>
            </control>
          </mc:Choice>
        </mc:AlternateContent>
        <mc:AlternateContent xmlns:mc="http://schemas.openxmlformats.org/markup-compatibility/2006">
          <mc:Choice Requires="x14">
            <control shapeId="1031" r:id="rId8" name="Button 7">
              <controlPr defaultSize="0" print="0" autoFill="0" autoPict="0" macro="[0]!Equipe">
                <anchor moveWithCells="1" sizeWithCells="1">
                  <from>
                    <xdr:col>16</xdr:col>
                    <xdr:colOff>9525</xdr:colOff>
                    <xdr:row>0</xdr:row>
                    <xdr:rowOff>38100</xdr:rowOff>
                  </from>
                  <to>
                    <xdr:col>17</xdr:col>
                    <xdr:colOff>19050</xdr:colOff>
                    <xdr:row>0</xdr:row>
                    <xdr:rowOff>409575</xdr:rowOff>
                  </to>
                </anchor>
              </controlPr>
            </control>
          </mc:Choice>
        </mc:AlternateContent>
        <mc:AlternateContent xmlns:mc="http://schemas.openxmlformats.org/markup-compatibility/2006">
          <mc:Choice Requires="x14">
            <control shapeId="1032" r:id="rId9" name="Button 8">
              <controlPr defaultSize="0" print="0" autoFill="0" autoPict="0" macro="[0]!TireEquipe">
                <anchor moveWithCells="1" sizeWithCells="1">
                  <from>
                    <xdr:col>9</xdr:col>
                    <xdr:colOff>285750</xdr:colOff>
                    <xdr:row>18</xdr:row>
                    <xdr:rowOff>104775</xdr:rowOff>
                  </from>
                  <to>
                    <xdr:col>9</xdr:col>
                    <xdr:colOff>857250</xdr:colOff>
                    <xdr:row>20</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R33"/>
  <sheetViews>
    <sheetView showRowColHeaders="0" showZeros="0" workbookViewId="0"/>
  </sheetViews>
  <sheetFormatPr baseColWidth="10" defaultRowHeight="12.75" x14ac:dyDescent="0.2"/>
  <cols>
    <col min="1" max="1" width="11.42578125" style="29"/>
    <col min="2" max="2" width="8.42578125" style="37" customWidth="1"/>
    <col min="3" max="8" width="8.42578125" style="31" customWidth="1"/>
    <col min="9" max="9" width="8.42578125" style="37" customWidth="1"/>
    <col min="10" max="10" width="8.42578125" style="31" customWidth="1"/>
    <col min="11" max="11" width="8.42578125" style="37" hidden="1" customWidth="1"/>
    <col min="12" max="12" width="8.42578125" style="31" customWidth="1"/>
    <col min="13" max="13" width="11.42578125" style="29"/>
    <col min="14" max="14" width="7.7109375" style="29" customWidth="1"/>
    <col min="15" max="16384" width="11.42578125" style="29"/>
  </cols>
  <sheetData>
    <row r="1" spans="1:18" s="24" customFormat="1" ht="30" customHeight="1" x14ac:dyDescent="0.25">
      <c r="A1" s="89"/>
      <c r="B1" s="19" t="s">
        <v>74</v>
      </c>
      <c r="C1" s="20"/>
      <c r="D1" s="21"/>
      <c r="E1" s="22" t="s">
        <v>75</v>
      </c>
      <c r="F1" s="23">
        <f>COUNTIF(B2:B25,"&gt;0")</f>
        <v>17</v>
      </c>
      <c r="H1" s="25"/>
      <c r="I1" s="19" t="s">
        <v>76</v>
      </c>
      <c r="J1" s="25"/>
      <c r="K1" s="19" t="s">
        <v>76</v>
      </c>
      <c r="L1" s="25"/>
      <c r="M1" s="22" t="s">
        <v>77</v>
      </c>
      <c r="N1" s="23">
        <f>COUNTIF(I2:I25,"&gt;0")</f>
        <v>17</v>
      </c>
      <c r="P1" s="22"/>
      <c r="Q1" s="26"/>
      <c r="R1" s="215">
        <v>2</v>
      </c>
    </row>
    <row r="2" spans="1:18" x14ac:dyDescent="0.2">
      <c r="A2" s="90"/>
      <c r="B2" s="27">
        <f>$I2</f>
        <v>1</v>
      </c>
      <c r="C2" s="28"/>
      <c r="D2" s="28"/>
      <c r="E2" s="28"/>
      <c r="F2" s="28"/>
      <c r="G2" s="28"/>
      <c r="H2" s="28"/>
      <c r="I2" s="27">
        <v>1</v>
      </c>
      <c r="J2" s="28"/>
      <c r="K2" s="27">
        <v>1</v>
      </c>
      <c r="L2" s="28"/>
    </row>
    <row r="3" spans="1:18" x14ac:dyDescent="0.2">
      <c r="A3" s="90"/>
      <c r="B3" s="30">
        <f t="shared" ref="B3:B26" si="0">$I3</f>
        <v>2</v>
      </c>
      <c r="C3" s="28"/>
      <c r="D3" s="234" t="s">
        <v>310</v>
      </c>
      <c r="E3" s="234"/>
      <c r="F3" s="234"/>
      <c r="G3" s="234"/>
      <c r="H3" s="235"/>
      <c r="I3" s="30">
        <v>2</v>
      </c>
      <c r="K3" s="30">
        <v>2</v>
      </c>
      <c r="L3" s="28"/>
    </row>
    <row r="4" spans="1:18" x14ac:dyDescent="0.2">
      <c r="A4" s="90"/>
      <c r="B4" s="30">
        <f t="shared" si="0"/>
        <v>3</v>
      </c>
      <c r="C4" s="28"/>
      <c r="D4" s="234"/>
      <c r="E4" s="234"/>
      <c r="F4" s="234"/>
      <c r="G4" s="234"/>
      <c r="H4" s="235"/>
      <c r="I4" s="30">
        <v>3</v>
      </c>
      <c r="J4" s="28"/>
      <c r="K4" s="30">
        <v>3</v>
      </c>
      <c r="L4" s="28"/>
      <c r="P4" s="32"/>
    </row>
    <row r="5" spans="1:18" x14ac:dyDescent="0.2">
      <c r="A5" s="90"/>
      <c r="B5" s="30"/>
      <c r="C5" s="28"/>
      <c r="D5" s="234"/>
      <c r="E5" s="234"/>
      <c r="F5" s="234"/>
      <c r="G5" s="234"/>
      <c r="H5" s="235"/>
      <c r="I5" s="30"/>
      <c r="J5" s="28"/>
      <c r="K5" s="30">
        <v>4</v>
      </c>
      <c r="L5" s="28"/>
      <c r="P5" s="33"/>
    </row>
    <row r="6" spans="1:18" x14ac:dyDescent="0.2">
      <c r="A6" s="90"/>
      <c r="B6" s="30">
        <f t="shared" si="0"/>
        <v>5</v>
      </c>
      <c r="C6" s="28"/>
      <c r="D6" s="28"/>
      <c r="E6" s="28"/>
      <c r="F6" s="28"/>
      <c r="G6" s="28"/>
      <c r="H6" s="28"/>
      <c r="I6" s="30">
        <v>5</v>
      </c>
      <c r="J6" s="28"/>
      <c r="K6" s="30">
        <v>5</v>
      </c>
      <c r="L6" s="28"/>
      <c r="P6" s="33"/>
    </row>
    <row r="7" spans="1:18" x14ac:dyDescent="0.2">
      <c r="A7" s="90"/>
      <c r="B7" s="30">
        <f t="shared" si="0"/>
        <v>6</v>
      </c>
      <c r="C7" s="28"/>
      <c r="D7" s="28"/>
      <c r="E7" s="28"/>
      <c r="F7" s="28"/>
      <c r="G7" s="28"/>
      <c r="H7" s="28"/>
      <c r="I7" s="30">
        <v>6</v>
      </c>
      <c r="J7" s="28"/>
      <c r="K7" s="30">
        <v>6</v>
      </c>
      <c r="L7" s="28"/>
      <c r="P7" s="33"/>
    </row>
    <row r="8" spans="1:18" x14ac:dyDescent="0.2">
      <c r="A8" s="90"/>
      <c r="B8" s="30"/>
      <c r="C8" s="28"/>
      <c r="D8" s="28"/>
      <c r="E8" s="28"/>
      <c r="F8" s="28"/>
      <c r="G8" s="28"/>
      <c r="H8" s="28"/>
      <c r="I8" s="30"/>
      <c r="J8" s="28"/>
      <c r="K8" s="30">
        <v>7</v>
      </c>
      <c r="L8" s="28"/>
      <c r="P8" s="33">
        <v>2</v>
      </c>
    </row>
    <row r="9" spans="1:18" x14ac:dyDescent="0.2">
      <c r="A9" s="90"/>
      <c r="B9" s="30">
        <f t="shared" si="0"/>
        <v>8</v>
      </c>
      <c r="C9" s="28"/>
      <c r="D9" s="28"/>
      <c r="E9" s="28"/>
      <c r="F9" s="28"/>
      <c r="G9" s="28"/>
      <c r="H9" s="28"/>
      <c r="I9" s="30">
        <v>8</v>
      </c>
      <c r="J9" s="28"/>
      <c r="K9" s="30">
        <v>8</v>
      </c>
      <c r="L9" s="28"/>
    </row>
    <row r="10" spans="1:18" x14ac:dyDescent="0.2">
      <c r="A10" s="90"/>
      <c r="B10" s="30">
        <f t="shared" si="0"/>
        <v>9</v>
      </c>
      <c r="C10" s="28"/>
      <c r="D10" s="28"/>
      <c r="E10" s="28"/>
      <c r="F10" s="28"/>
      <c r="G10" s="28"/>
      <c r="H10" s="28"/>
      <c r="I10" s="30">
        <v>9</v>
      </c>
      <c r="J10" s="28"/>
      <c r="K10" s="30">
        <v>9</v>
      </c>
      <c r="L10" s="28"/>
    </row>
    <row r="11" spans="1:18" x14ac:dyDescent="0.2">
      <c r="A11" s="90"/>
      <c r="B11" s="30">
        <f t="shared" si="0"/>
        <v>10</v>
      </c>
      <c r="C11" s="28"/>
      <c r="D11" s="28"/>
      <c r="E11" s="28"/>
      <c r="F11" s="28"/>
      <c r="G11" s="28"/>
      <c r="H11" s="28"/>
      <c r="I11" s="30">
        <v>10</v>
      </c>
      <c r="J11" s="28"/>
      <c r="K11" s="30">
        <v>10</v>
      </c>
      <c r="L11" s="28"/>
    </row>
    <row r="12" spans="1:18" x14ac:dyDescent="0.2">
      <c r="A12" s="90"/>
      <c r="B12" s="30"/>
      <c r="C12" s="28"/>
      <c r="D12" s="28"/>
      <c r="E12" s="28"/>
      <c r="F12" s="28"/>
      <c r="G12" s="28"/>
      <c r="H12" s="28"/>
      <c r="I12" s="30"/>
      <c r="J12" s="28"/>
      <c r="K12" s="30">
        <v>11</v>
      </c>
      <c r="L12" s="28"/>
    </row>
    <row r="13" spans="1:18" x14ac:dyDescent="0.2">
      <c r="A13" s="90"/>
      <c r="B13" s="30"/>
      <c r="C13" s="28"/>
      <c r="D13" s="28"/>
      <c r="E13" s="28"/>
      <c r="F13" s="28"/>
      <c r="G13" s="28"/>
      <c r="H13" s="28"/>
      <c r="I13" s="30"/>
      <c r="J13" s="28"/>
      <c r="K13" s="30">
        <v>12</v>
      </c>
      <c r="L13" s="28"/>
    </row>
    <row r="14" spans="1:18" x14ac:dyDescent="0.2">
      <c r="A14" s="90"/>
      <c r="B14" s="30">
        <f t="shared" si="0"/>
        <v>13</v>
      </c>
      <c r="C14" s="28"/>
      <c r="D14" s="28"/>
      <c r="E14" s="28"/>
      <c r="F14" s="28"/>
      <c r="G14" s="28"/>
      <c r="H14" s="28"/>
      <c r="I14" s="30">
        <v>13</v>
      </c>
      <c r="J14" s="28"/>
      <c r="K14" s="30">
        <v>13</v>
      </c>
      <c r="L14" s="28"/>
    </row>
    <row r="15" spans="1:18" x14ac:dyDescent="0.2">
      <c r="A15" s="90"/>
      <c r="B15" s="30">
        <f t="shared" si="0"/>
        <v>14</v>
      </c>
      <c r="C15" s="28"/>
      <c r="D15" s="28"/>
      <c r="E15" s="28"/>
      <c r="F15" s="28"/>
      <c r="G15" s="28"/>
      <c r="H15" s="28"/>
      <c r="I15" s="30">
        <v>14</v>
      </c>
      <c r="J15" s="28"/>
      <c r="K15" s="30">
        <v>14</v>
      </c>
      <c r="L15" s="28"/>
    </row>
    <row r="16" spans="1:18" x14ac:dyDescent="0.2">
      <c r="A16" s="90"/>
      <c r="B16" s="30">
        <f t="shared" si="0"/>
        <v>15</v>
      </c>
      <c r="C16" s="28"/>
      <c r="D16" s="28"/>
      <c r="E16" s="28"/>
      <c r="F16" s="28"/>
      <c r="G16" s="28"/>
      <c r="H16" s="28"/>
      <c r="I16" s="30">
        <v>15</v>
      </c>
      <c r="J16" s="28"/>
      <c r="K16" s="30">
        <v>15</v>
      </c>
      <c r="L16" s="28"/>
    </row>
    <row r="17" spans="1:18" x14ac:dyDescent="0.2">
      <c r="A17" s="90"/>
      <c r="B17" s="30">
        <f t="shared" si="0"/>
        <v>16</v>
      </c>
      <c r="C17" s="28"/>
      <c r="D17" s="28"/>
      <c r="E17" s="28"/>
      <c r="F17" s="28"/>
      <c r="G17" s="28"/>
      <c r="H17" s="28"/>
      <c r="I17" s="30">
        <v>16</v>
      </c>
      <c r="J17" s="28"/>
      <c r="K17" s="30">
        <v>16</v>
      </c>
      <c r="L17" s="28"/>
    </row>
    <row r="18" spans="1:18" x14ac:dyDescent="0.2">
      <c r="A18" s="90"/>
      <c r="B18" s="30">
        <f t="shared" si="0"/>
        <v>17</v>
      </c>
      <c r="C18" s="28"/>
      <c r="D18" s="28"/>
      <c r="E18" s="28"/>
      <c r="F18" s="28"/>
      <c r="G18" s="28"/>
      <c r="H18" s="28"/>
      <c r="I18" s="30">
        <v>17</v>
      </c>
      <c r="K18" s="30">
        <v>17</v>
      </c>
    </row>
    <row r="19" spans="1:18" x14ac:dyDescent="0.2">
      <c r="A19" s="91"/>
      <c r="B19" s="30">
        <f t="shared" si="0"/>
        <v>18</v>
      </c>
      <c r="C19" s="28"/>
      <c r="D19" s="28"/>
      <c r="E19" s="28"/>
      <c r="F19" s="28"/>
      <c r="G19" s="28"/>
      <c r="H19" s="28"/>
      <c r="I19" s="30">
        <v>18</v>
      </c>
      <c r="K19" s="30">
        <v>18</v>
      </c>
    </row>
    <row r="20" spans="1:18" x14ac:dyDescent="0.2">
      <c r="A20" s="34"/>
      <c r="B20" s="30">
        <v>19</v>
      </c>
      <c r="C20" s="28"/>
      <c r="D20" s="28"/>
      <c r="E20" s="28"/>
      <c r="F20" s="28"/>
      <c r="G20" s="28"/>
      <c r="H20" s="28"/>
      <c r="I20" s="30">
        <v>19</v>
      </c>
      <c r="K20" s="30">
        <v>19</v>
      </c>
    </row>
    <row r="21" spans="1:18" x14ac:dyDescent="0.2">
      <c r="A21" s="34"/>
      <c r="B21" s="30">
        <v>20</v>
      </c>
      <c r="C21" s="28"/>
      <c r="D21" s="28"/>
      <c r="E21" s="28"/>
      <c r="F21" s="28"/>
      <c r="G21" s="28"/>
      <c r="H21" s="28"/>
      <c r="I21" s="30">
        <v>20</v>
      </c>
      <c r="K21" s="30">
        <v>20</v>
      </c>
    </row>
    <row r="22" spans="1:18" x14ac:dyDescent="0.2">
      <c r="A22" s="34"/>
      <c r="B22" s="30">
        <v>21</v>
      </c>
      <c r="C22" s="28"/>
      <c r="D22" s="28"/>
      <c r="E22" s="28"/>
      <c r="F22" s="28"/>
      <c r="G22" s="28"/>
      <c r="H22" s="28"/>
      <c r="I22" s="30">
        <v>21</v>
      </c>
      <c r="K22" s="30">
        <v>21</v>
      </c>
    </row>
    <row r="23" spans="1:18" x14ac:dyDescent="0.2">
      <c r="A23" s="34"/>
      <c r="B23" s="30"/>
      <c r="C23" s="28"/>
      <c r="D23" s="28"/>
      <c r="E23" s="28"/>
      <c r="F23" s="28"/>
      <c r="G23" s="28"/>
      <c r="H23" s="28"/>
      <c r="I23" s="30"/>
      <c r="J23" s="28"/>
      <c r="K23" s="30">
        <v>22</v>
      </c>
      <c r="L23" s="28"/>
      <c r="M23" s="34"/>
      <c r="N23" s="34"/>
      <c r="O23" s="34"/>
    </row>
    <row r="24" spans="1:18" ht="13.5" thickBot="1" x14ac:dyDescent="0.25">
      <c r="A24" s="34"/>
      <c r="B24" s="30"/>
      <c r="C24" s="28"/>
      <c r="D24" s="28"/>
      <c r="E24" s="28"/>
      <c r="F24" s="28"/>
      <c r="G24" s="28"/>
      <c r="H24" s="28"/>
      <c r="I24" s="30"/>
      <c r="J24" s="35" t="s">
        <v>154</v>
      </c>
      <c r="K24" s="30">
        <v>23</v>
      </c>
      <c r="L24" s="28"/>
    </row>
    <row r="25" spans="1:18" ht="14.25" thickTop="1" thickBot="1" x14ac:dyDescent="0.25">
      <c r="A25" s="34"/>
      <c r="B25" s="30"/>
      <c r="C25" s="28"/>
      <c r="D25" s="28"/>
      <c r="E25" s="28"/>
      <c r="F25" s="28"/>
      <c r="G25" s="28"/>
      <c r="H25" s="28"/>
      <c r="I25" s="30"/>
      <c r="J25" s="35" t="s">
        <v>78</v>
      </c>
      <c r="K25" s="30">
        <v>24</v>
      </c>
      <c r="L25" s="28"/>
      <c r="M25" s="236" t="s">
        <v>79</v>
      </c>
      <c r="N25" s="237">
        <v>5</v>
      </c>
      <c r="O25" s="34"/>
    </row>
    <row r="26" spans="1:18" ht="14.25" thickTop="1" thickBot="1" x14ac:dyDescent="0.25">
      <c r="A26" s="34"/>
      <c r="B26" s="36" t="str">
        <f t="shared" si="0"/>
        <v>Fin</v>
      </c>
      <c r="I26" s="36" t="s">
        <v>80</v>
      </c>
      <c r="J26" s="28"/>
      <c r="K26" s="36" t="s">
        <v>80</v>
      </c>
      <c r="L26" s="28"/>
      <c r="M26" s="236"/>
      <c r="N26" s="237"/>
      <c r="O26" s="34"/>
    </row>
    <row r="27" spans="1:18" ht="14.25" thickTop="1" thickBot="1" x14ac:dyDescent="0.25">
      <c r="J27" s="28"/>
      <c r="L27" s="28"/>
      <c r="M27" s="236" t="s">
        <v>81</v>
      </c>
      <c r="N27" s="237">
        <v>5</v>
      </c>
      <c r="O27" s="34"/>
      <c r="P27" s="200"/>
      <c r="Q27" s="201" t="s">
        <v>305</v>
      </c>
      <c r="R27" s="202"/>
    </row>
    <row r="28" spans="1:18" ht="14.25" thickTop="1" thickBot="1" x14ac:dyDescent="0.25">
      <c r="J28" s="28"/>
      <c r="L28" s="28"/>
      <c r="M28" s="236"/>
      <c r="N28" s="237"/>
      <c r="O28" s="34"/>
      <c r="P28" s="35" t="s">
        <v>302</v>
      </c>
    </row>
    <row r="29" spans="1:18" ht="13.5" thickTop="1" x14ac:dyDescent="0.2">
      <c r="P29" s="35" t="s">
        <v>303</v>
      </c>
    </row>
    <row r="30" spans="1:18" x14ac:dyDescent="0.2">
      <c r="J30" s="35" t="s">
        <v>82</v>
      </c>
      <c r="M30" s="35" t="s">
        <v>83</v>
      </c>
      <c r="P30" s="35" t="s">
        <v>304</v>
      </c>
      <c r="Q30" s="199">
        <v>0</v>
      </c>
    </row>
    <row r="31" spans="1:18" ht="20.25" x14ac:dyDescent="0.3">
      <c r="E31" s="170"/>
      <c r="F31" s="159"/>
      <c r="J31" s="38" t="s">
        <v>265</v>
      </c>
      <c r="M31" s="35" t="s">
        <v>84</v>
      </c>
      <c r="P31" s="35"/>
      <c r="Q31" s="35"/>
    </row>
    <row r="33" spans="10:13" x14ac:dyDescent="0.2">
      <c r="J33" s="35"/>
      <c r="M33" s="35"/>
    </row>
  </sheetData>
  <sheetProtection password="CC35" sheet="1" objects="1" scenarios="1"/>
  <mergeCells count="5">
    <mergeCell ref="D3:H5"/>
    <mergeCell ref="M25:M26"/>
    <mergeCell ref="N25:N26"/>
    <mergeCell ref="M27:M28"/>
    <mergeCell ref="N27:N28"/>
  </mergeCells>
  <phoneticPr fontId="0" type="noConversion"/>
  <pageMargins left="0.78740157499999996" right="0.78740157499999996" top="0.984251969" bottom="0.984251969" header="0.4921259845" footer="0.4921259845"/>
  <pageSetup paperSize="9" orientation="portrait" blackAndWhite="1"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Button 3">
              <controlPr defaultSize="0" print="0" autoFill="0" autoPict="0" macro="[0]!NouveauCircuit">
                <anchor moveWithCells="1" sizeWithCells="1">
                  <from>
                    <xdr:col>12</xdr:col>
                    <xdr:colOff>0</xdr:colOff>
                    <xdr:row>2</xdr:row>
                    <xdr:rowOff>9525</xdr:rowOff>
                  </from>
                  <to>
                    <xdr:col>13</xdr:col>
                    <xdr:colOff>0</xdr:colOff>
                    <xdr:row>4</xdr:row>
                    <xdr:rowOff>19050</xdr:rowOff>
                  </to>
                </anchor>
              </controlPr>
            </control>
          </mc:Choice>
        </mc:AlternateContent>
        <mc:AlternateContent xmlns:mc="http://schemas.openxmlformats.org/markup-compatibility/2006">
          <mc:Choice Requires="x14">
            <control shapeId="2058" r:id="rId5" name="Button 10">
              <controlPr defaultSize="0" print="0" autoFill="0" autoPict="0" macro="[0]!GrilleEssais">
                <anchor moveWithCells="1" sizeWithCells="1">
                  <from>
                    <xdr:col>4</xdr:col>
                    <xdr:colOff>542925</xdr:colOff>
                    <xdr:row>25</xdr:row>
                    <xdr:rowOff>9525</xdr:rowOff>
                  </from>
                  <to>
                    <xdr:col>6</xdr:col>
                    <xdr:colOff>85725</xdr:colOff>
                    <xdr:row>28</xdr:row>
                    <xdr:rowOff>76200</xdr:rowOff>
                  </to>
                </anchor>
              </controlPr>
            </control>
          </mc:Choice>
        </mc:AlternateContent>
        <mc:AlternateContent xmlns:mc="http://schemas.openxmlformats.org/markup-compatibility/2006">
          <mc:Choice Requires="x14">
            <control shapeId="2059" r:id="rId6" name="Spinner 11">
              <controlPr defaultSize="0" autoPict="0">
                <anchor moveWithCells="1" sizeWithCells="1">
                  <from>
                    <xdr:col>14</xdr:col>
                    <xdr:colOff>114300</xdr:colOff>
                    <xdr:row>24</xdr:row>
                    <xdr:rowOff>28575</xdr:rowOff>
                  </from>
                  <to>
                    <xdr:col>14</xdr:col>
                    <xdr:colOff>419100</xdr:colOff>
                    <xdr:row>25</xdr:row>
                    <xdr:rowOff>171450</xdr:rowOff>
                  </to>
                </anchor>
              </controlPr>
            </control>
          </mc:Choice>
        </mc:AlternateContent>
        <mc:AlternateContent xmlns:mc="http://schemas.openxmlformats.org/markup-compatibility/2006">
          <mc:Choice Requires="x14">
            <control shapeId="2060" r:id="rId7" name="Spinner 12">
              <controlPr defaultSize="0" autoPict="0">
                <anchor moveWithCells="1" sizeWithCells="1">
                  <from>
                    <xdr:col>14</xdr:col>
                    <xdr:colOff>114300</xdr:colOff>
                    <xdr:row>26</xdr:row>
                    <xdr:rowOff>19050</xdr:rowOff>
                  </from>
                  <to>
                    <xdr:col>14</xdr:col>
                    <xdr:colOff>419100</xdr:colOff>
                    <xdr:row>27</xdr:row>
                    <xdr:rowOff>161925</xdr:rowOff>
                  </to>
                </anchor>
              </controlPr>
            </control>
          </mc:Choice>
        </mc:AlternateContent>
        <mc:AlternateContent xmlns:mc="http://schemas.openxmlformats.org/markup-compatibility/2006">
          <mc:Choice Requires="x14">
            <control shapeId="2062" r:id="rId8" name="Button 14">
              <controlPr defaultSize="0" print="0" autoFill="0" autoPict="0" macro="[0]!AjoutKart">
                <anchor moveWithCells="1" sizeWithCells="1">
                  <from>
                    <xdr:col>4</xdr:col>
                    <xdr:colOff>542925</xdr:colOff>
                    <xdr:row>20</xdr:row>
                    <xdr:rowOff>142875</xdr:rowOff>
                  </from>
                  <to>
                    <xdr:col>6</xdr:col>
                    <xdr:colOff>180975</xdr:colOff>
                    <xdr:row>23</xdr:row>
                    <xdr:rowOff>19050</xdr:rowOff>
                  </to>
                </anchor>
              </controlPr>
            </control>
          </mc:Choice>
        </mc:AlternateContent>
        <mc:AlternateContent xmlns:mc="http://schemas.openxmlformats.org/markup-compatibility/2006">
          <mc:Choice Requires="x14">
            <control shapeId="2063" r:id="rId9" name="Option Button 15">
              <controlPr locked="0" defaultSize="0" autoFill="0" autoLine="0" autoPict="0" macro="[0]!PoleD">
                <anchor moveWithCells="1">
                  <from>
                    <xdr:col>11</xdr:col>
                    <xdr:colOff>304800</xdr:colOff>
                    <xdr:row>28</xdr:row>
                    <xdr:rowOff>142875</xdr:rowOff>
                  </from>
                  <to>
                    <xdr:col>12</xdr:col>
                    <xdr:colOff>628650</xdr:colOff>
                    <xdr:row>30</xdr:row>
                    <xdr:rowOff>28575</xdr:rowOff>
                  </to>
                </anchor>
              </controlPr>
            </control>
          </mc:Choice>
        </mc:AlternateContent>
        <mc:AlternateContent xmlns:mc="http://schemas.openxmlformats.org/markup-compatibility/2006">
          <mc:Choice Requires="x14">
            <control shapeId="2064" r:id="rId10" name="Option Button 16">
              <controlPr locked="0" defaultSize="0" autoFill="0" autoLine="0" autoPict="0" macro="[0]!PoleG">
                <anchor moveWithCells="1">
                  <from>
                    <xdr:col>11</xdr:col>
                    <xdr:colOff>304800</xdr:colOff>
                    <xdr:row>30</xdr:row>
                    <xdr:rowOff>0</xdr:rowOff>
                  </from>
                  <to>
                    <xdr:col>12</xdr:col>
                    <xdr:colOff>638175</xdr:colOff>
                    <xdr:row>30</xdr:row>
                    <xdr:rowOff>209550</xdr:rowOff>
                  </to>
                </anchor>
              </controlPr>
            </control>
          </mc:Choice>
        </mc:AlternateContent>
        <mc:AlternateContent xmlns:mc="http://schemas.openxmlformats.org/markup-compatibility/2006">
          <mc:Choice Requires="x14">
            <control shapeId="286879" r:id="rId11" name="Check Box 1183">
              <controlPr defaultSize="0" autoFill="0" autoLine="0" autoPict="0" macro="[0]!SupprimeManche">
                <anchor moveWithCells="1">
                  <from>
                    <xdr:col>15</xdr:col>
                    <xdr:colOff>676275</xdr:colOff>
                    <xdr:row>28</xdr:row>
                    <xdr:rowOff>142875</xdr:rowOff>
                  </from>
                  <to>
                    <xdr:col>16</xdr:col>
                    <xdr:colOff>228600</xdr:colOff>
                    <xdr:row>30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W22"/>
  <sheetViews>
    <sheetView zoomScale="85" zoomScaleNormal="85" workbookViewId="0">
      <selection activeCell="C18" sqref="C18"/>
    </sheetView>
  </sheetViews>
  <sheetFormatPr baseColWidth="10" defaultRowHeight="12.75" x14ac:dyDescent="0.2"/>
  <cols>
    <col min="1" max="1" width="1.28515625" style="39" customWidth="1"/>
    <col min="2" max="2" width="3.140625" style="39" customWidth="1"/>
    <col min="3" max="3" width="5.5703125" style="39" customWidth="1"/>
    <col min="4" max="4" width="22.28515625" style="39" customWidth="1"/>
    <col min="5" max="5" width="12.28515625" style="39" customWidth="1"/>
    <col min="6" max="6" width="7.5703125" style="39" customWidth="1"/>
    <col min="7" max="7" width="4.7109375" style="39" customWidth="1"/>
    <col min="8" max="8" width="3.140625" style="39" customWidth="1"/>
    <col min="9" max="9" width="5.5703125" style="39" customWidth="1"/>
    <col min="10" max="10" width="22.28515625" style="39" customWidth="1"/>
    <col min="11" max="11" width="11.42578125" style="39" customWidth="1"/>
    <col min="12" max="12" width="7.5703125" style="39" customWidth="1"/>
    <col min="13" max="13" width="4.7109375" style="39" customWidth="1"/>
    <col min="14" max="14" width="3.140625" style="39" customWidth="1"/>
    <col min="15" max="15" width="5.5703125" style="39" customWidth="1"/>
    <col min="16" max="16" width="22.28515625" style="39" customWidth="1"/>
    <col min="17" max="17" width="11.42578125" style="39" customWidth="1"/>
    <col min="18" max="18" width="7.5703125" style="39" customWidth="1"/>
    <col min="19" max="19" width="4.7109375" style="39" customWidth="1"/>
    <col min="20" max="23" width="9.28515625" style="39" customWidth="1"/>
    <col min="24" max="16384" width="11.42578125" style="39"/>
  </cols>
  <sheetData>
    <row r="1" spans="1:23" s="29" customFormat="1" ht="27" thickBot="1" x14ac:dyDescent="0.45">
      <c r="A1" s="154"/>
      <c r="B1" s="155"/>
      <c r="C1" s="34"/>
      <c r="D1" s="156"/>
      <c r="E1" s="157" t="s">
        <v>85</v>
      </c>
      <c r="F1" s="158"/>
      <c r="G1" s="159"/>
      <c r="H1" s="155"/>
      <c r="I1" s="34"/>
      <c r="J1" s="156"/>
      <c r="K1" s="157"/>
      <c r="L1" s="158"/>
      <c r="M1" s="159"/>
      <c r="N1" s="155"/>
      <c r="O1" s="34"/>
      <c r="P1" s="156"/>
      <c r="Q1" s="157"/>
      <c r="R1" s="160">
        <v>1</v>
      </c>
      <c r="S1" s="78"/>
      <c r="T1" s="78"/>
      <c r="U1" s="78"/>
      <c r="V1" s="78"/>
      <c r="W1" s="78"/>
    </row>
    <row r="2" spans="1:23" s="29" customFormat="1" ht="20.100000000000001" customHeight="1" thickBot="1" x14ac:dyDescent="0.3">
      <c r="A2" s="42"/>
      <c r="B2" s="31"/>
      <c r="C2" s="166" t="s">
        <v>86</v>
      </c>
      <c r="D2" s="167" t="s">
        <v>87</v>
      </c>
      <c r="E2" s="168" t="s">
        <v>88</v>
      </c>
      <c r="F2" s="169"/>
      <c r="G2" s="40"/>
      <c r="H2" s="31"/>
      <c r="I2" s="166" t="s">
        <v>86</v>
      </c>
      <c r="J2" s="167" t="s">
        <v>90</v>
      </c>
      <c r="K2" s="168" t="s">
        <v>88</v>
      </c>
      <c r="L2" s="169"/>
      <c r="M2" s="40"/>
      <c r="N2" s="31"/>
      <c r="O2" s="166" t="s">
        <v>86</v>
      </c>
      <c r="P2" s="167" t="s">
        <v>91</v>
      </c>
      <c r="Q2" s="168" t="s">
        <v>88</v>
      </c>
      <c r="R2" s="169"/>
      <c r="S2" s="40"/>
      <c r="T2" s="40"/>
      <c r="U2" s="40"/>
      <c r="V2" s="40"/>
      <c r="W2" s="40"/>
    </row>
    <row r="3" spans="1:23" s="29" customFormat="1" ht="20.100000000000001" customHeight="1" x14ac:dyDescent="0.25">
      <c r="A3" s="42"/>
      <c r="B3" s="41">
        <v>1</v>
      </c>
      <c r="C3" s="184">
        <v>14</v>
      </c>
      <c r="D3" s="185" t="s">
        <v>320</v>
      </c>
      <c r="E3" s="228">
        <v>1.0015700000000001</v>
      </c>
      <c r="F3" s="186">
        <v>1</v>
      </c>
      <c r="G3" s="42"/>
      <c r="H3" s="41">
        <v>1</v>
      </c>
      <c r="I3" s="184">
        <v>7</v>
      </c>
      <c r="J3" s="185" t="s">
        <v>346</v>
      </c>
      <c r="K3" s="230">
        <v>0.59011000000000002</v>
      </c>
      <c r="L3" s="186">
        <v>1</v>
      </c>
      <c r="M3" s="42"/>
      <c r="N3" s="41">
        <v>1</v>
      </c>
      <c r="O3" s="184">
        <v>7</v>
      </c>
      <c r="P3" s="185" t="s">
        <v>328</v>
      </c>
      <c r="Q3" s="222">
        <v>1.0077100000000001</v>
      </c>
      <c r="R3" s="186">
        <v>1</v>
      </c>
      <c r="S3" s="42"/>
      <c r="T3" s="42"/>
      <c r="U3" s="42"/>
      <c r="V3" s="42"/>
      <c r="W3" s="42"/>
    </row>
    <row r="4" spans="1:23" s="29" customFormat="1" ht="20.100000000000001" customHeight="1" x14ac:dyDescent="0.2">
      <c r="A4" s="80"/>
      <c r="B4" s="41">
        <f>B$3+1</f>
        <v>2</v>
      </c>
      <c r="C4" s="187">
        <v>3</v>
      </c>
      <c r="D4" s="185" t="s">
        <v>319</v>
      </c>
      <c r="E4" s="229">
        <v>1.0031399999999999</v>
      </c>
      <c r="F4" s="188">
        <v>2</v>
      </c>
      <c r="G4" s="161"/>
      <c r="H4" s="41">
        <f>H$3+1</f>
        <v>2</v>
      </c>
      <c r="I4" s="187">
        <v>16</v>
      </c>
      <c r="J4" s="185" t="s">
        <v>117</v>
      </c>
      <c r="K4" s="231">
        <v>0.59052000000000004</v>
      </c>
      <c r="L4" s="188">
        <v>2</v>
      </c>
      <c r="M4" s="161"/>
      <c r="N4" s="41">
        <f>N$3+1</f>
        <v>2</v>
      </c>
      <c r="O4" s="187">
        <v>12</v>
      </c>
      <c r="P4" s="185" t="s">
        <v>37</v>
      </c>
      <c r="Q4" s="223">
        <v>1.0079400000000001</v>
      </c>
      <c r="R4" s="188">
        <v>2</v>
      </c>
      <c r="S4" s="43"/>
      <c r="T4" s="43"/>
      <c r="U4" s="43"/>
      <c r="V4" s="43"/>
      <c r="W4" s="43"/>
    </row>
    <row r="5" spans="1:23" s="29" customFormat="1" ht="20.100000000000001" customHeight="1" x14ac:dyDescent="0.2">
      <c r="A5" s="80"/>
      <c r="B5" s="41">
        <f t="shared" ref="B5:B19" si="0">B4+1</f>
        <v>3</v>
      </c>
      <c r="C5" s="187">
        <v>6</v>
      </c>
      <c r="D5" s="185" t="s">
        <v>341</v>
      </c>
      <c r="E5" s="229">
        <v>1.0039800000000001</v>
      </c>
      <c r="F5" s="188">
        <v>3</v>
      </c>
      <c r="G5" s="162"/>
      <c r="H5" s="41">
        <f t="shared" ref="H5:H19" si="1">H4+1</f>
        <v>3</v>
      </c>
      <c r="I5" s="187">
        <v>8</v>
      </c>
      <c r="J5" s="185" t="s">
        <v>321</v>
      </c>
      <c r="K5" s="231">
        <v>0.59087000000000001</v>
      </c>
      <c r="L5" s="188">
        <v>3</v>
      </c>
      <c r="M5" s="162"/>
      <c r="N5" s="41">
        <f t="shared" ref="N5:N19" si="2">N4+1</f>
        <v>3</v>
      </c>
      <c r="O5" s="187">
        <v>14</v>
      </c>
      <c r="P5" s="185" t="s">
        <v>327</v>
      </c>
      <c r="Q5" s="223">
        <v>1.01301</v>
      </c>
      <c r="R5" s="188">
        <v>3</v>
      </c>
      <c r="S5" s="163"/>
      <c r="T5" s="163"/>
      <c r="U5" s="163"/>
      <c r="V5" s="163"/>
      <c r="W5" s="163"/>
    </row>
    <row r="6" spans="1:23" s="29" customFormat="1" ht="20.100000000000001" customHeight="1" x14ac:dyDescent="0.2">
      <c r="A6" s="80"/>
      <c r="B6" s="41">
        <f t="shared" si="0"/>
        <v>4</v>
      </c>
      <c r="C6" s="187">
        <v>8</v>
      </c>
      <c r="D6" s="185" t="s">
        <v>332</v>
      </c>
      <c r="E6" s="229">
        <v>1.00831</v>
      </c>
      <c r="F6" s="188">
        <v>4</v>
      </c>
      <c r="G6" s="162"/>
      <c r="H6" s="41">
        <f t="shared" si="1"/>
        <v>4</v>
      </c>
      <c r="I6" s="187">
        <v>18</v>
      </c>
      <c r="J6" s="185" t="s">
        <v>191</v>
      </c>
      <c r="K6" s="231">
        <v>0.59475</v>
      </c>
      <c r="L6" s="188">
        <v>4</v>
      </c>
      <c r="M6" s="162"/>
      <c r="N6" s="41">
        <f t="shared" si="2"/>
        <v>4</v>
      </c>
      <c r="O6" s="187">
        <v>11</v>
      </c>
      <c r="P6" s="185" t="s">
        <v>317</v>
      </c>
      <c r="Q6" s="223">
        <v>1.0259199999999999</v>
      </c>
      <c r="R6" s="188">
        <v>4</v>
      </c>
      <c r="S6" s="163"/>
      <c r="T6" s="163"/>
      <c r="U6" s="163"/>
      <c r="V6" s="163"/>
      <c r="W6" s="163"/>
    </row>
    <row r="7" spans="1:23" s="29" customFormat="1" ht="20.100000000000001" customHeight="1" x14ac:dyDescent="0.2">
      <c r="A7" s="80"/>
      <c r="B7" s="41">
        <f t="shared" si="0"/>
        <v>5</v>
      </c>
      <c r="C7" s="187">
        <v>7</v>
      </c>
      <c r="D7" s="185" t="s">
        <v>345</v>
      </c>
      <c r="E7" s="229">
        <v>1.01145</v>
      </c>
      <c r="F7" s="188">
        <v>5</v>
      </c>
      <c r="G7" s="162"/>
      <c r="H7" s="41">
        <f t="shared" si="1"/>
        <v>5</v>
      </c>
      <c r="I7" s="187">
        <v>10</v>
      </c>
      <c r="J7" s="185" t="s">
        <v>189</v>
      </c>
      <c r="K7" s="231">
        <v>0.59499000000000002</v>
      </c>
      <c r="L7" s="188">
        <v>5</v>
      </c>
      <c r="M7" s="162"/>
      <c r="N7" s="41">
        <f t="shared" si="2"/>
        <v>5</v>
      </c>
      <c r="O7" s="187">
        <v>10</v>
      </c>
      <c r="P7" s="185" t="s">
        <v>244</v>
      </c>
      <c r="Q7" s="223">
        <v>1.02711</v>
      </c>
      <c r="R7" s="188">
        <v>5</v>
      </c>
      <c r="S7" s="163"/>
      <c r="T7" s="163"/>
      <c r="U7" s="163"/>
      <c r="V7" s="163"/>
      <c r="W7" s="163"/>
    </row>
    <row r="8" spans="1:23" s="29" customFormat="1" ht="20.100000000000001" customHeight="1" x14ac:dyDescent="0.2">
      <c r="A8" s="80"/>
      <c r="B8" s="41">
        <f t="shared" si="0"/>
        <v>6</v>
      </c>
      <c r="C8" s="187">
        <v>10</v>
      </c>
      <c r="D8" s="185" t="s">
        <v>347</v>
      </c>
      <c r="E8" s="229">
        <v>1.0141199999999999</v>
      </c>
      <c r="F8" s="188">
        <v>6</v>
      </c>
      <c r="G8" s="162"/>
      <c r="H8" s="41">
        <f t="shared" si="1"/>
        <v>6</v>
      </c>
      <c r="I8" s="187">
        <v>13</v>
      </c>
      <c r="J8" s="185" t="s">
        <v>211</v>
      </c>
      <c r="K8" s="231">
        <v>0.59580999999999995</v>
      </c>
      <c r="L8" s="188">
        <v>6</v>
      </c>
      <c r="M8" s="162"/>
      <c r="N8" s="41">
        <f t="shared" si="2"/>
        <v>6</v>
      </c>
      <c r="O8" s="187">
        <v>17</v>
      </c>
      <c r="P8" s="185" t="s">
        <v>316</v>
      </c>
      <c r="Q8" s="223">
        <v>1.02735</v>
      </c>
      <c r="R8" s="188">
        <v>6</v>
      </c>
      <c r="S8" s="163"/>
      <c r="T8" s="163"/>
      <c r="U8" s="163"/>
      <c r="V8" s="163"/>
      <c r="W8" s="163"/>
    </row>
    <row r="9" spans="1:23" s="29" customFormat="1" ht="20.100000000000001" customHeight="1" x14ac:dyDescent="0.2">
      <c r="A9" s="80"/>
      <c r="B9" s="41">
        <f t="shared" si="0"/>
        <v>7</v>
      </c>
      <c r="C9" s="187">
        <v>18</v>
      </c>
      <c r="D9" s="185" t="s">
        <v>318</v>
      </c>
      <c r="E9" s="229">
        <v>1.0163800000000001</v>
      </c>
      <c r="F9" s="188">
        <v>7</v>
      </c>
      <c r="G9" s="162"/>
      <c r="H9" s="41">
        <f t="shared" si="1"/>
        <v>7</v>
      </c>
      <c r="I9" s="187">
        <v>11</v>
      </c>
      <c r="J9" s="185" t="s">
        <v>343</v>
      </c>
      <c r="K9" s="231">
        <v>0.59872000000000003</v>
      </c>
      <c r="L9" s="188">
        <v>7</v>
      </c>
      <c r="M9" s="162"/>
      <c r="N9" s="41">
        <f t="shared" si="2"/>
        <v>7</v>
      </c>
      <c r="O9" s="187">
        <v>9</v>
      </c>
      <c r="P9" s="185" t="s">
        <v>228</v>
      </c>
      <c r="Q9" s="223">
        <v>1.0300199999999999</v>
      </c>
      <c r="R9" s="188">
        <v>7</v>
      </c>
      <c r="S9" s="163"/>
      <c r="T9" s="163"/>
      <c r="U9" s="163"/>
      <c r="V9" s="163"/>
      <c r="W9" s="163"/>
    </row>
    <row r="10" spans="1:23" s="29" customFormat="1" ht="20.100000000000001" customHeight="1" x14ac:dyDescent="0.2">
      <c r="A10" s="80"/>
      <c r="B10" s="41">
        <f t="shared" si="0"/>
        <v>8</v>
      </c>
      <c r="C10" s="187">
        <v>15</v>
      </c>
      <c r="D10" s="185" t="s">
        <v>348</v>
      </c>
      <c r="E10" s="229">
        <v>1.0171600000000001</v>
      </c>
      <c r="F10" s="188">
        <v>8</v>
      </c>
      <c r="G10" s="162"/>
      <c r="H10" s="41">
        <f t="shared" si="1"/>
        <v>8</v>
      </c>
      <c r="I10" s="187">
        <v>6</v>
      </c>
      <c r="J10" s="185" t="s">
        <v>207</v>
      </c>
      <c r="K10" s="231">
        <v>0.59960000000000002</v>
      </c>
      <c r="L10" s="188">
        <v>8</v>
      </c>
      <c r="M10" s="162"/>
      <c r="N10" s="41">
        <f t="shared" si="2"/>
        <v>8</v>
      </c>
      <c r="O10" s="187">
        <v>3</v>
      </c>
      <c r="P10" s="185" t="s">
        <v>340</v>
      </c>
      <c r="Q10" s="223">
        <v>1.03013</v>
      </c>
      <c r="R10" s="188">
        <v>8</v>
      </c>
      <c r="S10" s="163"/>
      <c r="T10" s="163"/>
      <c r="U10" s="163"/>
      <c r="V10" s="163"/>
      <c r="W10" s="163"/>
    </row>
    <row r="11" spans="1:23" s="29" customFormat="1" ht="20.100000000000001" customHeight="1" x14ac:dyDescent="0.2">
      <c r="A11" s="80"/>
      <c r="B11" s="41">
        <f t="shared" si="0"/>
        <v>9</v>
      </c>
      <c r="C11" s="187">
        <v>9</v>
      </c>
      <c r="D11" s="185" t="s">
        <v>208</v>
      </c>
      <c r="E11" s="229">
        <v>1.0188900000000001</v>
      </c>
      <c r="F11" s="188">
        <v>9</v>
      </c>
      <c r="G11" s="162"/>
      <c r="H11" s="41">
        <f t="shared" si="1"/>
        <v>9</v>
      </c>
      <c r="I11" s="187">
        <v>17</v>
      </c>
      <c r="J11" s="185" t="s">
        <v>342</v>
      </c>
      <c r="K11" s="231">
        <v>1.00021</v>
      </c>
      <c r="L11" s="188">
        <v>9</v>
      </c>
      <c r="M11" s="162"/>
      <c r="N11" s="41">
        <f t="shared" si="2"/>
        <v>9</v>
      </c>
      <c r="O11" s="187">
        <v>8</v>
      </c>
      <c r="P11" s="185" t="s">
        <v>331</v>
      </c>
      <c r="Q11" s="223">
        <v>1.0325800000000001</v>
      </c>
      <c r="R11" s="188">
        <v>9</v>
      </c>
      <c r="S11" s="163"/>
      <c r="T11" s="163"/>
      <c r="U11" s="163"/>
      <c r="V11" s="163"/>
      <c r="W11" s="163"/>
    </row>
    <row r="12" spans="1:23" s="29" customFormat="1" ht="20.100000000000001" customHeight="1" x14ac:dyDescent="0.2">
      <c r="A12" s="80"/>
      <c r="B12" s="41">
        <f t="shared" si="0"/>
        <v>10</v>
      </c>
      <c r="C12" s="187">
        <v>11</v>
      </c>
      <c r="D12" s="185" t="s">
        <v>322</v>
      </c>
      <c r="E12" s="229">
        <v>1.0189600000000001</v>
      </c>
      <c r="F12" s="188">
        <v>10</v>
      </c>
      <c r="G12" s="162"/>
      <c r="H12" s="41">
        <f t="shared" si="1"/>
        <v>10</v>
      </c>
      <c r="I12" s="187">
        <v>19</v>
      </c>
      <c r="J12" s="185" t="s">
        <v>194</v>
      </c>
      <c r="K12" s="231">
        <v>1.0036499999999999</v>
      </c>
      <c r="L12" s="188">
        <v>10</v>
      </c>
      <c r="M12" s="162"/>
      <c r="N12" s="41">
        <f t="shared" si="2"/>
        <v>10</v>
      </c>
      <c r="O12" s="187">
        <v>18</v>
      </c>
      <c r="P12" s="185" t="s">
        <v>130</v>
      </c>
      <c r="Q12" s="223">
        <v>1.0435099999999999</v>
      </c>
      <c r="R12" s="188">
        <v>10</v>
      </c>
      <c r="S12" s="163"/>
      <c r="T12" s="163"/>
      <c r="U12" s="163"/>
      <c r="V12" s="163"/>
      <c r="W12" s="163"/>
    </row>
    <row r="13" spans="1:23" s="29" customFormat="1" ht="20.100000000000001" customHeight="1" x14ac:dyDescent="0.2">
      <c r="A13" s="80"/>
      <c r="B13" s="41">
        <f t="shared" si="0"/>
        <v>11</v>
      </c>
      <c r="C13" s="187">
        <v>17</v>
      </c>
      <c r="D13" s="185" t="s">
        <v>255</v>
      </c>
      <c r="E13" s="229">
        <v>1.0199100000000001</v>
      </c>
      <c r="F13" s="188">
        <v>11</v>
      </c>
      <c r="G13" s="162"/>
      <c r="H13" s="41">
        <f t="shared" si="1"/>
        <v>11</v>
      </c>
      <c r="I13" s="187">
        <v>1</v>
      </c>
      <c r="J13" s="185" t="s">
        <v>325</v>
      </c>
      <c r="K13" s="231">
        <v>1.0038100000000001</v>
      </c>
      <c r="L13" s="188">
        <v>11</v>
      </c>
      <c r="M13" s="162"/>
      <c r="N13" s="41">
        <f t="shared" si="2"/>
        <v>11</v>
      </c>
      <c r="O13" s="187">
        <v>2</v>
      </c>
      <c r="P13" s="185" t="s">
        <v>169</v>
      </c>
      <c r="Q13" s="223">
        <v>1.0441800000000001</v>
      </c>
      <c r="R13" s="188">
        <v>11</v>
      </c>
      <c r="S13" s="163"/>
      <c r="T13" s="163"/>
      <c r="U13" s="163"/>
      <c r="V13" s="163"/>
      <c r="W13" s="163"/>
    </row>
    <row r="14" spans="1:23" s="29" customFormat="1" ht="20.100000000000001" customHeight="1" x14ac:dyDescent="0.2">
      <c r="A14" s="80"/>
      <c r="B14" s="41">
        <f t="shared" si="0"/>
        <v>12</v>
      </c>
      <c r="C14" s="187">
        <v>16</v>
      </c>
      <c r="D14" s="185" t="s">
        <v>338</v>
      </c>
      <c r="E14" s="229">
        <v>1.0204</v>
      </c>
      <c r="F14" s="188">
        <v>12</v>
      </c>
      <c r="G14" s="162"/>
      <c r="H14" s="41">
        <f t="shared" si="1"/>
        <v>12</v>
      </c>
      <c r="I14" s="187">
        <v>9</v>
      </c>
      <c r="J14" s="185" t="s">
        <v>222</v>
      </c>
      <c r="K14" s="231">
        <v>1.00407</v>
      </c>
      <c r="L14" s="188">
        <v>12</v>
      </c>
      <c r="M14" s="162"/>
      <c r="N14" s="41">
        <f t="shared" si="2"/>
        <v>12</v>
      </c>
      <c r="O14" s="187">
        <v>13</v>
      </c>
      <c r="P14" s="185" t="s">
        <v>334</v>
      </c>
      <c r="Q14" s="223">
        <v>1.04627</v>
      </c>
      <c r="R14" s="188">
        <v>12</v>
      </c>
      <c r="S14" s="163"/>
      <c r="T14" s="163"/>
      <c r="U14" s="233"/>
      <c r="V14" s="163"/>
      <c r="W14" s="163"/>
    </row>
    <row r="15" spans="1:23" s="29" customFormat="1" ht="20.100000000000001" customHeight="1" x14ac:dyDescent="0.2">
      <c r="A15" s="80"/>
      <c r="B15" s="41">
        <f t="shared" si="0"/>
        <v>13</v>
      </c>
      <c r="C15" s="187">
        <v>19</v>
      </c>
      <c r="D15" s="185" t="s">
        <v>270</v>
      </c>
      <c r="E15" s="229">
        <v>1.02176</v>
      </c>
      <c r="F15" s="188">
        <v>13</v>
      </c>
      <c r="G15" s="162"/>
      <c r="H15" s="41">
        <f t="shared" si="1"/>
        <v>13</v>
      </c>
      <c r="I15" s="187">
        <v>5</v>
      </c>
      <c r="J15" s="185" t="s">
        <v>197</v>
      </c>
      <c r="K15" s="231">
        <v>1.0092699999999999</v>
      </c>
      <c r="L15" s="188">
        <v>13</v>
      </c>
      <c r="M15" s="162"/>
      <c r="N15" s="41">
        <f t="shared" si="2"/>
        <v>13</v>
      </c>
      <c r="O15" s="187">
        <v>5</v>
      </c>
      <c r="P15" s="185" t="s">
        <v>330</v>
      </c>
      <c r="Q15" s="223">
        <v>1.0615000000000001</v>
      </c>
      <c r="R15" s="188">
        <v>13</v>
      </c>
      <c r="S15" s="163"/>
      <c r="T15" s="163"/>
      <c r="U15" s="163"/>
      <c r="V15" s="163"/>
      <c r="W15" s="163"/>
    </row>
    <row r="16" spans="1:23" s="29" customFormat="1" ht="20.100000000000001" customHeight="1" x14ac:dyDescent="0.2">
      <c r="A16" s="80"/>
      <c r="B16" s="41">
        <f t="shared" si="0"/>
        <v>14</v>
      </c>
      <c r="C16" s="187">
        <v>1</v>
      </c>
      <c r="D16" s="185" t="s">
        <v>315</v>
      </c>
      <c r="E16" s="229">
        <v>1.0235799999999999</v>
      </c>
      <c r="F16" s="188">
        <v>14</v>
      </c>
      <c r="G16" s="162"/>
      <c r="H16" s="41">
        <f t="shared" si="1"/>
        <v>14</v>
      </c>
      <c r="I16" s="187">
        <v>15</v>
      </c>
      <c r="J16" s="185" t="s">
        <v>335</v>
      </c>
      <c r="K16" s="231">
        <v>1.0105</v>
      </c>
      <c r="L16" s="188">
        <v>14</v>
      </c>
      <c r="M16" s="162"/>
      <c r="N16" s="41">
        <f t="shared" si="2"/>
        <v>14</v>
      </c>
      <c r="O16" s="187">
        <v>15</v>
      </c>
      <c r="P16" s="185" t="s">
        <v>337</v>
      </c>
      <c r="Q16" s="223">
        <v>1.0750900000000001</v>
      </c>
      <c r="R16" s="188">
        <v>14</v>
      </c>
      <c r="S16" s="163"/>
      <c r="T16" s="163"/>
      <c r="U16" s="163"/>
      <c r="V16" s="163"/>
      <c r="W16" s="163"/>
    </row>
    <row r="17" spans="1:23" s="29" customFormat="1" ht="20.100000000000001" customHeight="1" x14ac:dyDescent="0.2">
      <c r="A17" s="80"/>
      <c r="B17" s="41">
        <f t="shared" si="0"/>
        <v>15</v>
      </c>
      <c r="C17" s="187">
        <v>12</v>
      </c>
      <c r="D17" s="185" t="s">
        <v>323</v>
      </c>
      <c r="E17" s="229">
        <v>1.0528200000000001</v>
      </c>
      <c r="F17" s="188">
        <v>15</v>
      </c>
      <c r="G17" s="162"/>
      <c r="H17" s="41">
        <f t="shared" si="1"/>
        <v>15</v>
      </c>
      <c r="I17" s="187">
        <v>12</v>
      </c>
      <c r="J17" s="185" t="s">
        <v>199</v>
      </c>
      <c r="K17" s="231">
        <v>1.01363</v>
      </c>
      <c r="L17" s="188">
        <v>15</v>
      </c>
      <c r="M17" s="162"/>
      <c r="N17" s="41">
        <f t="shared" si="2"/>
        <v>15</v>
      </c>
      <c r="O17" s="187">
        <v>6</v>
      </c>
      <c r="P17" s="185" t="s">
        <v>339</v>
      </c>
      <c r="Q17" s="223">
        <v>1.09755</v>
      </c>
      <c r="R17" s="188">
        <v>15</v>
      </c>
      <c r="S17" s="163"/>
      <c r="T17" s="163"/>
      <c r="U17" s="163"/>
      <c r="V17" s="163"/>
      <c r="W17" s="163"/>
    </row>
    <row r="18" spans="1:23" s="29" customFormat="1" ht="20.100000000000001" customHeight="1" x14ac:dyDescent="0.2">
      <c r="A18" s="80"/>
      <c r="B18" s="41">
        <f t="shared" si="0"/>
        <v>16</v>
      </c>
      <c r="C18" s="187">
        <v>5</v>
      </c>
      <c r="D18" s="185" t="s">
        <v>344</v>
      </c>
      <c r="E18" s="229">
        <v>1.1600600000000001</v>
      </c>
      <c r="F18" s="188">
        <v>16</v>
      </c>
      <c r="G18" s="162"/>
      <c r="H18" s="41">
        <f t="shared" si="1"/>
        <v>16</v>
      </c>
      <c r="I18" s="187">
        <v>14</v>
      </c>
      <c r="J18" s="185" t="s">
        <v>326</v>
      </c>
      <c r="K18" s="231">
        <v>1.0141899999999999</v>
      </c>
      <c r="L18" s="188">
        <v>16</v>
      </c>
      <c r="M18" s="162"/>
      <c r="N18" s="41">
        <f t="shared" si="2"/>
        <v>16</v>
      </c>
      <c r="O18" s="187">
        <v>1</v>
      </c>
      <c r="P18" s="185" t="s">
        <v>324</v>
      </c>
      <c r="Q18" s="223">
        <v>1.1050800000000001</v>
      </c>
      <c r="R18" s="188">
        <v>16</v>
      </c>
      <c r="S18" s="163"/>
      <c r="T18" s="163"/>
      <c r="U18" s="163"/>
      <c r="V18" s="163"/>
      <c r="W18" s="163"/>
    </row>
    <row r="19" spans="1:23" s="29" customFormat="1" ht="20.100000000000001" customHeight="1" x14ac:dyDescent="0.2">
      <c r="A19" s="80"/>
      <c r="B19" s="41">
        <f t="shared" si="0"/>
        <v>17</v>
      </c>
      <c r="C19" s="187"/>
      <c r="D19" s="185"/>
      <c r="E19" s="229"/>
      <c r="F19" s="188"/>
      <c r="G19" s="162"/>
      <c r="H19" s="41">
        <f t="shared" si="1"/>
        <v>17</v>
      </c>
      <c r="I19" s="187">
        <v>3</v>
      </c>
      <c r="J19" s="185" t="s">
        <v>329</v>
      </c>
      <c r="K19" s="231">
        <v>1.0212399999999999</v>
      </c>
      <c r="L19" s="188">
        <v>17</v>
      </c>
      <c r="M19" s="162"/>
      <c r="N19" s="41">
        <f t="shared" si="2"/>
        <v>17</v>
      </c>
      <c r="O19" s="187">
        <v>19</v>
      </c>
      <c r="P19" s="185" t="s">
        <v>284</v>
      </c>
      <c r="Q19" s="223">
        <v>1.1883600000000001</v>
      </c>
      <c r="R19" s="188">
        <v>17</v>
      </c>
      <c r="S19" s="163"/>
      <c r="T19" s="163"/>
      <c r="U19" s="163"/>
      <c r="V19" s="163"/>
      <c r="W19" s="163"/>
    </row>
    <row r="20" spans="1:23" s="165" customFormat="1" ht="20.100000000000001" customHeight="1" x14ac:dyDescent="0.2">
      <c r="A20" s="81">
        <v>17</v>
      </c>
      <c r="B20" s="45"/>
      <c r="C20" s="46"/>
      <c r="D20" s="47">
        <v>1</v>
      </c>
      <c r="E20" s="49">
        <f>F20-F21</f>
        <v>0</v>
      </c>
      <c r="F20" s="48">
        <f>SUM(F3:F19)</f>
        <v>136</v>
      </c>
      <c r="G20" s="49"/>
      <c r="H20" s="45"/>
      <c r="I20" s="46"/>
      <c r="J20" s="47">
        <v>1</v>
      </c>
      <c r="K20" s="49">
        <f>L20-L21</f>
        <v>0</v>
      </c>
      <c r="L20" s="48">
        <f>SUM(L3:L19)</f>
        <v>153</v>
      </c>
      <c r="M20" s="49">
        <f>L20-L21</f>
        <v>0</v>
      </c>
      <c r="N20" s="45"/>
      <c r="O20" s="46"/>
      <c r="P20" s="47">
        <v>1</v>
      </c>
      <c r="Q20" s="49">
        <f>R20-R21</f>
        <v>0</v>
      </c>
      <c r="R20" s="48">
        <f>SUM(R3:R19)</f>
        <v>153</v>
      </c>
      <c r="S20" s="164">
        <f>E20+K20+Q20</f>
        <v>0</v>
      </c>
      <c r="T20" s="164"/>
      <c r="U20" s="164"/>
      <c r="V20" s="164"/>
      <c r="W20" s="164"/>
    </row>
    <row r="21" spans="1:23" x14ac:dyDescent="0.2">
      <c r="D21" s="50"/>
      <c r="E21" s="51"/>
      <c r="F21" s="52">
        <f>MAX(F3:F19)*(MAX(F3:F19)+1)/2</f>
        <v>136</v>
      </c>
      <c r="G21" s="53"/>
      <c r="J21" s="50"/>
      <c r="K21" s="51"/>
      <c r="L21" s="52">
        <f>MAX(L3:L19)*(MAX(L3:L19)+1)/2</f>
        <v>153</v>
      </c>
      <c r="M21" s="53"/>
      <c r="P21" s="50"/>
      <c r="Q21" s="51"/>
      <c r="R21" s="52">
        <f>MAX(R3:R19)*(MAX(R3:R19)+1)/2</f>
        <v>153</v>
      </c>
    </row>
    <row r="22" spans="1:23" ht="15" x14ac:dyDescent="0.25">
      <c r="B22" s="54"/>
      <c r="H22" s="54"/>
      <c r="N22" s="54"/>
    </row>
  </sheetData>
  <sheetProtection password="CC35" sheet="1" objects="1" scenarios="1"/>
  <phoneticPr fontId="0" type="noConversion"/>
  <conditionalFormatting sqref="E3:E19">
    <cfRule type="colorScale" priority="44">
      <colorScale>
        <cfvo type="min"/>
        <cfvo type="percentile" val="50"/>
        <cfvo type="max"/>
        <color rgb="FF63BE7B"/>
        <color rgb="FFFFEB84"/>
        <color rgb="FFF8696B"/>
      </colorScale>
    </cfRule>
  </conditionalFormatting>
  <conditionalFormatting sqref="K3:K19">
    <cfRule type="colorScale" priority="45">
      <colorScale>
        <cfvo type="min"/>
        <cfvo type="percentile" val="50"/>
        <cfvo type="max"/>
        <color rgb="FF63BE7B"/>
        <color rgb="FFFFEB84"/>
        <color rgb="FFF8696B"/>
      </colorScale>
    </cfRule>
  </conditionalFormatting>
  <conditionalFormatting sqref="Q3:Q19">
    <cfRule type="colorScale" priority="46">
      <colorScale>
        <cfvo type="min"/>
        <cfvo type="percentile" val="50"/>
        <cfvo type="max"/>
        <color rgb="FF63BE7B"/>
        <color rgb="FFFFEB84"/>
        <color rgb="FFF8696B"/>
      </colorScale>
    </cfRule>
  </conditionalFormatting>
  <conditionalFormatting sqref="F3:F19 L3:L19 R3:R19">
    <cfRule type="colorScale" priority="47">
      <colorScale>
        <cfvo type="min"/>
        <cfvo type="percentile" val="50"/>
        <cfvo type="max"/>
        <color rgb="FF63BE7B"/>
        <color rgb="FFFFEB84"/>
        <color rgb="FFF8696B"/>
      </colorScale>
    </cfRule>
  </conditionalFormatting>
  <printOptions horizontalCentered="1"/>
  <pageMargins left="0.63" right="0" top="0.78740157480314965" bottom="0.78740157480314965" header="0.51181102362204722" footer="0.51181102362204722"/>
  <pageSetup paperSize="8" scale="125" orientation="landscape"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RoutineAjouteCh">
                <anchor moveWithCells="1" sizeWithCells="1">
                  <from>
                    <xdr:col>3</xdr:col>
                    <xdr:colOff>85725</xdr:colOff>
                    <xdr:row>0</xdr:row>
                    <xdr:rowOff>76200</xdr:rowOff>
                  </from>
                  <to>
                    <xdr:col>3</xdr:col>
                    <xdr:colOff>704850</xdr:colOff>
                    <xdr:row>0</xdr:row>
                    <xdr:rowOff>295275</xdr:rowOff>
                  </to>
                </anchor>
              </controlPr>
            </control>
          </mc:Choice>
        </mc:AlternateContent>
        <mc:AlternateContent xmlns:mc="http://schemas.openxmlformats.org/markup-compatibility/2006">
          <mc:Choice Requires="x14">
            <control shapeId="3074" r:id="rId5" name="Button 2">
              <controlPr defaultSize="0" print="0" autoFill="0" autoPict="0" macro="[0]!RoutineEnleveCh">
                <anchor moveWithCells="1" sizeWithCells="1">
                  <from>
                    <xdr:col>3</xdr:col>
                    <xdr:colOff>771525</xdr:colOff>
                    <xdr:row>0</xdr:row>
                    <xdr:rowOff>76200</xdr:rowOff>
                  </from>
                  <to>
                    <xdr:col>3</xdr:col>
                    <xdr:colOff>1304925</xdr:colOff>
                    <xdr:row>0</xdr:row>
                    <xdr:rowOff>295275</xdr:rowOff>
                  </to>
                </anchor>
              </controlPr>
            </control>
          </mc:Choice>
        </mc:AlternateContent>
        <mc:AlternateContent xmlns:mc="http://schemas.openxmlformats.org/markup-compatibility/2006">
          <mc:Choice Requires="x14">
            <control shapeId="3075" r:id="rId6" name="Button 3">
              <controlPr defaultSize="0" print="0" autoFill="0" autoPict="0" macro="[0]!Classe_ChronosA">
                <anchor moveWithCells="1" sizeWithCells="1">
                  <from>
                    <xdr:col>5</xdr:col>
                    <xdr:colOff>9525</xdr:colOff>
                    <xdr:row>1</xdr:row>
                    <xdr:rowOff>9525</xdr:rowOff>
                  </from>
                  <to>
                    <xdr:col>6</xdr:col>
                    <xdr:colOff>0</xdr:colOff>
                    <xdr:row>2</xdr:row>
                    <xdr:rowOff>0</xdr:rowOff>
                  </to>
                </anchor>
              </controlPr>
            </control>
          </mc:Choice>
        </mc:AlternateContent>
        <mc:AlternateContent xmlns:mc="http://schemas.openxmlformats.org/markup-compatibility/2006">
          <mc:Choice Requires="x14">
            <control shapeId="3076" r:id="rId7" name="Button 4">
              <controlPr defaultSize="0" print="0" autoFill="0" autoPict="0" macro="[0]!Classe_ChronosB">
                <anchor moveWithCells="1" sizeWithCells="1">
                  <from>
                    <xdr:col>11</xdr:col>
                    <xdr:colOff>9525</xdr:colOff>
                    <xdr:row>1</xdr:row>
                    <xdr:rowOff>9525</xdr:rowOff>
                  </from>
                  <to>
                    <xdr:col>12</xdr:col>
                    <xdr:colOff>0</xdr:colOff>
                    <xdr:row>2</xdr:row>
                    <xdr:rowOff>0</xdr:rowOff>
                  </to>
                </anchor>
              </controlPr>
            </control>
          </mc:Choice>
        </mc:AlternateContent>
        <mc:AlternateContent xmlns:mc="http://schemas.openxmlformats.org/markup-compatibility/2006">
          <mc:Choice Requires="x14">
            <control shapeId="3077" r:id="rId8" name="Button 5">
              <controlPr defaultSize="0" print="0" autoFill="0" autoPict="0" macro="[0]!Classe_ChronosC">
                <anchor moveWithCells="1" sizeWithCells="1">
                  <from>
                    <xdr:col>17</xdr:col>
                    <xdr:colOff>9525</xdr:colOff>
                    <xdr:row>1</xdr:row>
                    <xdr:rowOff>9525</xdr:rowOff>
                  </from>
                  <to>
                    <xdr:col>18</xdr:col>
                    <xdr:colOff>0</xdr:colOff>
                    <xdr:row>2</xdr:row>
                    <xdr:rowOff>0</xdr:rowOff>
                  </to>
                </anchor>
              </controlPr>
            </control>
          </mc:Choice>
        </mc:AlternateContent>
        <mc:AlternateContent xmlns:mc="http://schemas.openxmlformats.org/markup-compatibility/2006">
          <mc:Choice Requires="x14">
            <control shapeId="3081" r:id="rId9" name="Button 9">
              <controlPr defaultSize="0" print="0" autoFill="0" autoPict="0" macro="[0]!GrilleEssais">
                <anchor moveWithCells="1" sizeWithCells="1">
                  <from>
                    <xdr:col>9</xdr:col>
                    <xdr:colOff>285750</xdr:colOff>
                    <xdr:row>0</xdr:row>
                    <xdr:rowOff>47625</xdr:rowOff>
                  </from>
                  <to>
                    <xdr:col>9</xdr:col>
                    <xdr:colOff>1190625</xdr:colOff>
                    <xdr:row>0</xdr:row>
                    <xdr:rowOff>295275</xdr:rowOff>
                  </to>
                </anchor>
              </controlPr>
            </control>
          </mc:Choice>
        </mc:AlternateContent>
        <mc:AlternateContent xmlns:mc="http://schemas.openxmlformats.org/markup-compatibility/2006">
          <mc:Choice Requires="x14">
            <control shapeId="3082" r:id="rId10" name="Button 10">
              <controlPr defaultSize="0" print="0" autoFill="0" autoPict="0" macro="[0]!Imprime">
                <anchor moveWithCells="1" sizeWithCells="1">
                  <from>
                    <xdr:col>16</xdr:col>
                    <xdr:colOff>76200</xdr:colOff>
                    <xdr:row>0</xdr:row>
                    <xdr:rowOff>9525</xdr:rowOff>
                  </from>
                  <to>
                    <xdr:col>17</xdr:col>
                    <xdr:colOff>447675</xdr:colOff>
                    <xdr:row>0</xdr:row>
                    <xdr:rowOff>323850</xdr:rowOff>
                  </to>
                </anchor>
              </controlPr>
            </control>
          </mc:Choice>
        </mc:AlternateContent>
        <mc:AlternateContent xmlns:mc="http://schemas.openxmlformats.org/markup-compatibility/2006">
          <mc:Choice Requires="x14">
            <control shapeId="3200" r:id="rId11" name="Bouton FA">
              <controlPr defaultSize="0" print="0" autoFill="0" autoPict="0" macro="[0]!Voir_GrilleA">
                <anchor moveWithCells="1" sizeWithCells="1">
                  <from>
                    <xdr:col>3</xdr:col>
                    <xdr:colOff>266700</xdr:colOff>
                    <xdr:row>19</xdr:row>
                    <xdr:rowOff>19050</xdr:rowOff>
                  </from>
                  <to>
                    <xdr:col>3</xdr:col>
                    <xdr:colOff>1162050</xdr:colOff>
                    <xdr:row>19</xdr:row>
                    <xdr:rowOff>228600</xdr:rowOff>
                  </to>
                </anchor>
              </controlPr>
            </control>
          </mc:Choice>
        </mc:AlternateContent>
        <mc:AlternateContent xmlns:mc="http://schemas.openxmlformats.org/markup-compatibility/2006">
          <mc:Choice Requires="x14">
            <control shapeId="3201" r:id="rId12" name="Bouton FB">
              <controlPr defaultSize="0" print="0" autoFill="0" autoPict="0" macro="[0]!Voir_GrilleB">
                <anchor moveWithCells="1" sizeWithCells="1">
                  <from>
                    <xdr:col>9</xdr:col>
                    <xdr:colOff>228600</xdr:colOff>
                    <xdr:row>19</xdr:row>
                    <xdr:rowOff>19050</xdr:rowOff>
                  </from>
                  <to>
                    <xdr:col>9</xdr:col>
                    <xdr:colOff>1123950</xdr:colOff>
                    <xdr:row>19</xdr:row>
                    <xdr:rowOff>228600</xdr:rowOff>
                  </to>
                </anchor>
              </controlPr>
            </control>
          </mc:Choice>
        </mc:AlternateContent>
        <mc:AlternateContent xmlns:mc="http://schemas.openxmlformats.org/markup-compatibility/2006">
          <mc:Choice Requires="x14">
            <control shapeId="3203" r:id="rId13" name="Bouton FC">
              <controlPr defaultSize="0" print="0" autoFill="0" autoPict="0" macro="[0]!Voir_GrilleC">
                <anchor moveWithCells="1" sizeWithCells="1">
                  <from>
                    <xdr:col>15</xdr:col>
                    <xdr:colOff>285750</xdr:colOff>
                    <xdr:row>19</xdr:row>
                    <xdr:rowOff>19050</xdr:rowOff>
                  </from>
                  <to>
                    <xdr:col>15</xdr:col>
                    <xdr:colOff>1181100</xdr:colOff>
                    <xdr:row>19</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AK25"/>
  <sheetViews>
    <sheetView zoomScale="85" zoomScaleNormal="85" workbookViewId="0">
      <selection activeCell="O10" sqref="O10"/>
    </sheetView>
  </sheetViews>
  <sheetFormatPr baseColWidth="10" defaultRowHeight="12.75" x14ac:dyDescent="0.2"/>
  <cols>
    <col min="1" max="1" width="1.28515625" style="39" customWidth="1"/>
    <col min="2" max="2" width="3.140625" style="39" customWidth="1"/>
    <col min="3" max="3" width="5.5703125" style="39" customWidth="1"/>
    <col min="4" max="4" width="23" style="39" customWidth="1"/>
    <col min="5" max="5" width="12.140625" style="39" customWidth="1"/>
    <col min="6" max="6" width="7.5703125" style="39" customWidth="1"/>
    <col min="7" max="7" width="4.7109375" style="39" customWidth="1"/>
    <col min="8" max="8" width="3.140625" style="39" customWidth="1"/>
    <col min="9" max="9" width="5.5703125" style="39" customWidth="1"/>
    <col min="10" max="10" width="20.7109375" style="39" customWidth="1"/>
    <col min="11" max="11" width="14" style="39" customWidth="1"/>
    <col min="12" max="12" width="7.5703125" style="39" customWidth="1"/>
    <col min="13" max="13" width="4.7109375" style="39" customWidth="1"/>
    <col min="14" max="14" width="3.140625" style="39" customWidth="1"/>
    <col min="15" max="15" width="5.5703125" style="39" customWidth="1"/>
    <col min="16" max="16" width="20.7109375" style="39" customWidth="1"/>
    <col min="17" max="17" width="12.7109375" style="39" customWidth="1"/>
    <col min="18" max="18" width="7.5703125" style="39" customWidth="1"/>
    <col min="19" max="19" width="4.7109375" style="39" customWidth="1"/>
    <col min="20" max="16384" width="11.42578125" style="39"/>
  </cols>
  <sheetData>
    <row r="1" spans="1:37" ht="27" thickBot="1" x14ac:dyDescent="0.45">
      <c r="A1" s="76"/>
      <c r="B1" s="76"/>
      <c r="C1" s="34"/>
      <c r="D1" s="82"/>
      <c r="E1" s="78" t="s">
        <v>105</v>
      </c>
      <c r="F1" s="77"/>
      <c r="G1" s="78"/>
      <c r="H1" s="76"/>
      <c r="I1" s="34"/>
      <c r="J1" s="82"/>
      <c r="K1" s="83" t="s">
        <v>102</v>
      </c>
      <c r="L1" s="79" t="s">
        <v>104</v>
      </c>
      <c r="M1" s="78"/>
      <c r="N1" s="76"/>
      <c r="O1" s="34"/>
      <c r="P1" s="82"/>
      <c r="Q1" s="83" t="s">
        <v>103</v>
      </c>
      <c r="R1" s="153">
        <v>1</v>
      </c>
      <c r="S1" s="78"/>
      <c r="T1" s="78"/>
      <c r="U1" s="78"/>
      <c r="V1" s="78"/>
      <c r="W1" s="78"/>
      <c r="X1" s="78"/>
      <c r="Y1" s="78"/>
      <c r="Z1" s="78"/>
      <c r="AA1" s="78"/>
      <c r="AB1" s="78"/>
      <c r="AC1" s="78"/>
      <c r="AD1" s="78"/>
      <c r="AE1" s="78"/>
      <c r="AF1" s="78"/>
      <c r="AG1" s="78"/>
      <c r="AH1" s="78"/>
      <c r="AI1" s="78"/>
      <c r="AJ1" s="78"/>
      <c r="AK1" s="78"/>
    </row>
    <row r="2" spans="1:37" ht="20.100000000000001" customHeight="1" thickBot="1" x14ac:dyDescent="0.3">
      <c r="A2" s="42"/>
      <c r="B2" s="31"/>
      <c r="C2" s="55" t="s">
        <v>86</v>
      </c>
      <c r="D2" s="56" t="s">
        <v>87</v>
      </c>
      <c r="E2" s="87" t="s">
        <v>88</v>
      </c>
      <c r="F2" s="69"/>
      <c r="G2" s="40" t="s">
        <v>285</v>
      </c>
      <c r="H2" s="31"/>
      <c r="I2" s="55" t="s">
        <v>86</v>
      </c>
      <c r="J2" s="56" t="s">
        <v>90</v>
      </c>
      <c r="K2" s="87" t="s">
        <v>88</v>
      </c>
      <c r="L2" s="69"/>
      <c r="M2" s="40" t="s">
        <v>285</v>
      </c>
      <c r="N2" s="31"/>
      <c r="O2" s="55" t="s">
        <v>86</v>
      </c>
      <c r="P2" s="56" t="s">
        <v>91</v>
      </c>
      <c r="Q2" s="87" t="s">
        <v>88</v>
      </c>
      <c r="R2" s="69"/>
      <c r="S2" s="40" t="s">
        <v>285</v>
      </c>
      <c r="T2" s="40"/>
      <c r="U2" s="40"/>
      <c r="V2" s="40"/>
      <c r="W2" s="40"/>
      <c r="X2" s="40"/>
      <c r="Y2" s="40"/>
      <c r="Z2" s="40"/>
      <c r="AA2" s="40"/>
      <c r="AB2" s="40"/>
      <c r="AC2" s="40"/>
      <c r="AD2" s="40"/>
      <c r="AE2" s="40"/>
      <c r="AF2" s="40"/>
      <c r="AG2" s="40"/>
      <c r="AH2" s="40"/>
      <c r="AI2" s="40"/>
      <c r="AJ2" s="40"/>
      <c r="AK2" s="40"/>
    </row>
    <row r="3" spans="1:37" ht="20.100000000000001" customHeight="1" x14ac:dyDescent="0.25">
      <c r="A3" s="42"/>
      <c r="B3" s="41">
        <v>1</v>
      </c>
      <c r="C3" s="57">
        <v>21</v>
      </c>
      <c r="D3" s="58" t="s">
        <v>346</v>
      </c>
      <c r="E3" s="218">
        <v>1.1450800000000001</v>
      </c>
      <c r="F3" s="70">
        <v>1</v>
      </c>
      <c r="G3" s="35"/>
      <c r="H3" s="41">
        <v>1</v>
      </c>
      <c r="I3" s="57">
        <v>19</v>
      </c>
      <c r="J3" s="58" t="s">
        <v>222</v>
      </c>
      <c r="K3" s="218">
        <v>0.59775</v>
      </c>
      <c r="L3" s="70">
        <v>1</v>
      </c>
      <c r="M3" s="35"/>
      <c r="N3" s="41">
        <v>1</v>
      </c>
      <c r="O3" s="57">
        <v>17</v>
      </c>
      <c r="P3" s="58" t="s">
        <v>270</v>
      </c>
      <c r="Q3" s="218">
        <v>1.00258</v>
      </c>
      <c r="R3" s="70">
        <v>1</v>
      </c>
      <c r="S3" s="35"/>
      <c r="T3" s="40"/>
      <c r="U3" s="40"/>
      <c r="V3" s="40"/>
      <c r="W3" s="40"/>
      <c r="X3" s="40"/>
      <c r="Y3" s="40"/>
      <c r="Z3" s="40"/>
      <c r="AA3" s="40"/>
      <c r="AB3" s="40"/>
      <c r="AC3" s="40"/>
      <c r="AD3" s="40"/>
      <c r="AE3" s="40"/>
      <c r="AF3" s="40"/>
      <c r="AG3" s="40"/>
      <c r="AH3" s="40"/>
      <c r="AI3" s="40"/>
      <c r="AJ3" s="40"/>
      <c r="AK3" s="40"/>
    </row>
    <row r="4" spans="1:37" ht="20.100000000000001" customHeight="1" x14ac:dyDescent="0.2">
      <c r="A4" s="80"/>
      <c r="B4" s="41">
        <f>B$3+1</f>
        <v>2</v>
      </c>
      <c r="C4" s="57">
        <v>15</v>
      </c>
      <c r="D4" s="58" t="s">
        <v>320</v>
      </c>
      <c r="E4" s="219">
        <v>1.1321000000000001</v>
      </c>
      <c r="F4" s="70">
        <v>2</v>
      </c>
      <c r="G4" s="35"/>
      <c r="H4" s="41">
        <f>H$3+1</f>
        <v>2</v>
      </c>
      <c r="I4" s="57">
        <v>3</v>
      </c>
      <c r="J4" s="58" t="s">
        <v>228</v>
      </c>
      <c r="K4" s="219">
        <v>1.00288</v>
      </c>
      <c r="L4" s="70">
        <v>2</v>
      </c>
      <c r="M4" s="35"/>
      <c r="N4" s="41">
        <f>N$3+1</f>
        <v>2</v>
      </c>
      <c r="O4" s="57">
        <v>20</v>
      </c>
      <c r="P4" s="58" t="s">
        <v>335</v>
      </c>
      <c r="Q4" s="219">
        <v>1.0046999999999999</v>
      </c>
      <c r="R4" s="70">
        <v>2</v>
      </c>
      <c r="S4" s="35"/>
      <c r="T4" s="43"/>
      <c r="U4" s="43"/>
      <c r="V4" s="43"/>
      <c r="W4" s="43"/>
      <c r="X4" s="43"/>
      <c r="Y4" s="43"/>
      <c r="Z4" s="43"/>
      <c r="AA4" s="43"/>
      <c r="AB4" s="43"/>
      <c r="AC4" s="43"/>
      <c r="AD4" s="43"/>
      <c r="AE4" s="43"/>
      <c r="AF4" s="43"/>
      <c r="AG4" s="43"/>
      <c r="AH4" s="43"/>
      <c r="AI4" s="43"/>
      <c r="AJ4" s="43"/>
      <c r="AK4" s="43"/>
    </row>
    <row r="5" spans="1:37" ht="20.100000000000001" customHeight="1" x14ac:dyDescent="0.2">
      <c r="A5" s="80"/>
      <c r="B5" s="41">
        <f t="shared" ref="B5:B19" si="0">B4+1</f>
        <v>3</v>
      </c>
      <c r="C5" s="57">
        <v>14</v>
      </c>
      <c r="D5" s="58" t="s">
        <v>341</v>
      </c>
      <c r="E5" s="219">
        <v>1.1414</v>
      </c>
      <c r="F5" s="70">
        <v>3</v>
      </c>
      <c r="G5" s="35"/>
      <c r="H5" s="41">
        <f t="shared" ref="H5:H19" si="1">H4+1</f>
        <v>3</v>
      </c>
      <c r="I5" s="57">
        <v>8</v>
      </c>
      <c r="J5" s="58" t="s">
        <v>207</v>
      </c>
      <c r="K5" s="219">
        <v>1.0016099999999999</v>
      </c>
      <c r="L5" s="70">
        <v>3</v>
      </c>
      <c r="M5" s="35"/>
      <c r="N5" s="41">
        <f t="shared" ref="N5:N19" si="2">N4+1</f>
        <v>3</v>
      </c>
      <c r="O5" s="57">
        <v>21</v>
      </c>
      <c r="P5" s="58" t="s">
        <v>197</v>
      </c>
      <c r="Q5" s="219">
        <v>1.00888</v>
      </c>
      <c r="R5" s="70">
        <v>3</v>
      </c>
      <c r="S5" s="35"/>
      <c r="T5" s="163"/>
      <c r="U5" s="163"/>
      <c r="V5" s="163"/>
      <c r="W5" s="163"/>
      <c r="X5" s="163"/>
      <c r="Y5" s="163"/>
      <c r="Z5" s="163"/>
      <c r="AA5" s="163"/>
      <c r="AB5" s="163"/>
      <c r="AC5" s="163"/>
      <c r="AD5" s="163"/>
      <c r="AE5" s="163"/>
      <c r="AF5" s="163"/>
      <c r="AG5" s="163"/>
      <c r="AH5" s="163"/>
      <c r="AI5" s="163"/>
      <c r="AJ5" s="163"/>
      <c r="AK5" s="163"/>
    </row>
    <row r="6" spans="1:37" ht="20.100000000000001" customHeight="1" x14ac:dyDescent="0.2">
      <c r="A6" s="80"/>
      <c r="B6" s="41">
        <f t="shared" si="0"/>
        <v>4</v>
      </c>
      <c r="C6" s="57">
        <v>17</v>
      </c>
      <c r="D6" s="58" t="s">
        <v>321</v>
      </c>
      <c r="E6" s="219">
        <v>1.14534</v>
      </c>
      <c r="F6" s="70">
        <v>4</v>
      </c>
      <c r="G6" s="35"/>
      <c r="H6" s="41">
        <f t="shared" si="1"/>
        <v>4</v>
      </c>
      <c r="I6" s="57">
        <v>5</v>
      </c>
      <c r="J6" s="58" t="s">
        <v>208</v>
      </c>
      <c r="K6" s="219">
        <v>0.59926999999999997</v>
      </c>
      <c r="L6" s="70">
        <v>4</v>
      </c>
      <c r="M6" s="35"/>
      <c r="N6" s="41">
        <f t="shared" si="2"/>
        <v>4</v>
      </c>
      <c r="O6" s="57">
        <v>18</v>
      </c>
      <c r="P6" s="58" t="s">
        <v>315</v>
      </c>
      <c r="Q6" s="219">
        <v>1.006</v>
      </c>
      <c r="R6" s="70">
        <v>4</v>
      </c>
      <c r="S6" s="35"/>
      <c r="T6" s="163"/>
      <c r="U6" s="163"/>
      <c r="V6" s="163"/>
      <c r="W6" s="163"/>
      <c r="X6" s="163"/>
      <c r="Y6" s="163"/>
      <c r="Z6" s="163"/>
      <c r="AA6" s="163"/>
      <c r="AB6" s="163"/>
      <c r="AC6" s="163"/>
      <c r="AD6" s="163"/>
      <c r="AE6" s="163"/>
      <c r="AF6" s="163"/>
      <c r="AG6" s="163"/>
      <c r="AH6" s="163"/>
      <c r="AI6" s="163"/>
      <c r="AJ6" s="163"/>
      <c r="AK6" s="163"/>
    </row>
    <row r="7" spans="1:37" ht="20.100000000000001" customHeight="1" x14ac:dyDescent="0.2">
      <c r="A7" s="80"/>
      <c r="B7" s="41">
        <f t="shared" si="0"/>
        <v>5</v>
      </c>
      <c r="C7" s="57">
        <v>18</v>
      </c>
      <c r="D7" s="58" t="s">
        <v>328</v>
      </c>
      <c r="E7" s="219">
        <v>1.1353</v>
      </c>
      <c r="F7" s="70">
        <v>5</v>
      </c>
      <c r="G7" s="35"/>
      <c r="H7" s="41">
        <f t="shared" si="1"/>
        <v>5</v>
      </c>
      <c r="I7" s="57">
        <v>15</v>
      </c>
      <c r="J7" s="58" t="s">
        <v>316</v>
      </c>
      <c r="K7" s="219">
        <v>0.59713000000000005</v>
      </c>
      <c r="L7" s="70">
        <v>5</v>
      </c>
      <c r="M7" s="35"/>
      <c r="N7" s="41">
        <f t="shared" si="2"/>
        <v>5</v>
      </c>
      <c r="O7" s="57">
        <v>14</v>
      </c>
      <c r="P7" s="58" t="s">
        <v>199</v>
      </c>
      <c r="Q7" s="219">
        <v>1.0058499999999999</v>
      </c>
      <c r="R7" s="70">
        <v>5</v>
      </c>
      <c r="S7" s="35"/>
      <c r="T7" s="163"/>
      <c r="U7" s="163"/>
      <c r="V7" s="163"/>
      <c r="W7" s="163"/>
      <c r="X7" s="163"/>
      <c r="Y7" s="163"/>
      <c r="Z7" s="163"/>
      <c r="AA7" s="163"/>
      <c r="AB7" s="163"/>
      <c r="AC7" s="163"/>
      <c r="AD7" s="163"/>
      <c r="AE7" s="163"/>
      <c r="AF7" s="163"/>
      <c r="AG7" s="163"/>
      <c r="AH7" s="163"/>
      <c r="AI7" s="163"/>
      <c r="AJ7" s="163"/>
      <c r="AK7" s="163"/>
    </row>
    <row r="8" spans="1:37" ht="20.100000000000001" customHeight="1" x14ac:dyDescent="0.2">
      <c r="A8" s="80"/>
      <c r="B8" s="41">
        <f t="shared" si="0"/>
        <v>6</v>
      </c>
      <c r="C8" s="57">
        <v>2</v>
      </c>
      <c r="D8" s="58" t="s">
        <v>319</v>
      </c>
      <c r="E8" s="219">
        <v>1.1380999999999999</v>
      </c>
      <c r="F8" s="70">
        <v>6</v>
      </c>
      <c r="G8" s="35"/>
      <c r="H8" s="41">
        <f t="shared" si="1"/>
        <v>6</v>
      </c>
      <c r="I8" s="57">
        <v>17</v>
      </c>
      <c r="J8" s="58" t="s">
        <v>318</v>
      </c>
      <c r="K8" s="219">
        <v>1.0002599999999999</v>
      </c>
      <c r="L8" s="70">
        <v>6</v>
      </c>
      <c r="M8" s="35"/>
      <c r="N8" s="41">
        <f t="shared" si="2"/>
        <v>6</v>
      </c>
      <c r="O8" s="57">
        <v>6</v>
      </c>
      <c r="P8" s="58" t="s">
        <v>326</v>
      </c>
      <c r="Q8" s="219">
        <v>1.0146999999999999</v>
      </c>
      <c r="R8" s="70">
        <v>6</v>
      </c>
      <c r="S8" s="35"/>
      <c r="T8" s="163"/>
      <c r="U8" s="163"/>
      <c r="V8" s="163"/>
      <c r="W8" s="163"/>
      <c r="X8" s="163"/>
      <c r="Y8" s="163"/>
      <c r="Z8" s="163"/>
      <c r="AA8" s="163"/>
      <c r="AB8" s="163"/>
      <c r="AC8" s="163"/>
      <c r="AD8" s="163"/>
      <c r="AE8" s="163"/>
      <c r="AF8" s="163"/>
      <c r="AG8" s="163"/>
      <c r="AH8" s="163"/>
      <c r="AI8" s="163"/>
      <c r="AJ8" s="163"/>
      <c r="AK8" s="163"/>
    </row>
    <row r="9" spans="1:37" ht="20.100000000000001" customHeight="1" x14ac:dyDescent="0.2">
      <c r="A9" s="80"/>
      <c r="B9" s="41">
        <f t="shared" si="0"/>
        <v>7</v>
      </c>
      <c r="C9" s="57">
        <v>13</v>
      </c>
      <c r="D9" s="58" t="s">
        <v>37</v>
      </c>
      <c r="E9" s="219">
        <v>1.1418999999999999</v>
      </c>
      <c r="F9" s="70">
        <v>7</v>
      </c>
      <c r="G9" s="35"/>
      <c r="H9" s="41">
        <f t="shared" si="1"/>
        <v>7</v>
      </c>
      <c r="I9" s="57">
        <v>16</v>
      </c>
      <c r="J9" s="58" t="s">
        <v>343</v>
      </c>
      <c r="K9" s="219">
        <v>1.0000899999999999</v>
      </c>
      <c r="L9" s="70">
        <v>7</v>
      </c>
      <c r="M9" s="35"/>
      <c r="N9" s="41">
        <f t="shared" si="2"/>
        <v>7</v>
      </c>
      <c r="O9" s="57">
        <v>16</v>
      </c>
      <c r="P9" s="58" t="s">
        <v>330</v>
      </c>
      <c r="Q9" s="219">
        <v>1.0161800000000001</v>
      </c>
      <c r="R9" s="70">
        <v>7</v>
      </c>
      <c r="S9" s="35"/>
      <c r="T9" s="163"/>
      <c r="U9" s="163"/>
      <c r="V9" s="163"/>
      <c r="W9" s="163"/>
      <c r="X9" s="163"/>
      <c r="Y9" s="163"/>
      <c r="Z9" s="163"/>
      <c r="AA9" s="163"/>
      <c r="AB9" s="163"/>
      <c r="AC9" s="163"/>
      <c r="AD9" s="163"/>
      <c r="AE9" s="163"/>
      <c r="AF9" s="163"/>
      <c r="AG9" s="163"/>
      <c r="AH9" s="163"/>
      <c r="AI9" s="163"/>
      <c r="AJ9" s="163"/>
      <c r="AK9" s="163"/>
    </row>
    <row r="10" spans="1:37" ht="20.100000000000001" customHeight="1" x14ac:dyDescent="0.2">
      <c r="A10" s="80"/>
      <c r="B10" s="41">
        <f t="shared" si="0"/>
        <v>8</v>
      </c>
      <c r="C10" s="57">
        <v>20</v>
      </c>
      <c r="D10" s="58" t="s">
        <v>211</v>
      </c>
      <c r="E10" s="219">
        <v>1.13998</v>
      </c>
      <c r="F10" s="70">
        <v>8</v>
      </c>
      <c r="G10" s="35"/>
      <c r="H10" s="41">
        <f t="shared" si="1"/>
        <v>8</v>
      </c>
      <c r="I10" s="57">
        <v>6</v>
      </c>
      <c r="J10" s="58" t="s">
        <v>169</v>
      </c>
      <c r="K10" s="219">
        <v>1.0007999999999999</v>
      </c>
      <c r="L10" s="70">
        <v>8</v>
      </c>
      <c r="M10" s="35"/>
      <c r="N10" s="41">
        <f t="shared" si="2"/>
        <v>8</v>
      </c>
      <c r="O10" s="57">
        <v>5</v>
      </c>
      <c r="P10" s="58" t="s">
        <v>334</v>
      </c>
      <c r="Q10" s="219">
        <v>1.01214</v>
      </c>
      <c r="R10" s="70">
        <v>8</v>
      </c>
      <c r="S10" s="35"/>
      <c r="T10" s="163"/>
      <c r="U10" s="163"/>
      <c r="V10" s="163"/>
      <c r="W10" s="163"/>
      <c r="X10" s="163"/>
      <c r="Y10" s="163"/>
      <c r="Z10" s="163"/>
      <c r="AA10" s="163"/>
      <c r="AB10" s="163"/>
      <c r="AC10" s="163"/>
      <c r="AD10" s="163"/>
      <c r="AE10" s="163"/>
      <c r="AF10" s="163"/>
      <c r="AG10" s="163"/>
      <c r="AH10" s="163"/>
      <c r="AI10" s="163"/>
      <c r="AJ10" s="163"/>
      <c r="AK10" s="163"/>
    </row>
    <row r="11" spans="1:37" ht="20.100000000000001" customHeight="1" x14ac:dyDescent="0.2">
      <c r="A11" s="80"/>
      <c r="B11" s="41">
        <f t="shared" si="0"/>
        <v>9</v>
      </c>
      <c r="C11" s="57">
        <v>5</v>
      </c>
      <c r="D11" s="58" t="s">
        <v>327</v>
      </c>
      <c r="E11" s="219">
        <v>1.1513100000000001</v>
      </c>
      <c r="F11" s="70">
        <v>9</v>
      </c>
      <c r="G11" s="35"/>
      <c r="H11" s="41">
        <f t="shared" si="1"/>
        <v>9</v>
      </c>
      <c r="I11" s="57">
        <v>18</v>
      </c>
      <c r="J11" s="58" t="s">
        <v>194</v>
      </c>
      <c r="K11" s="219">
        <v>0.59662000000000004</v>
      </c>
      <c r="L11" s="70">
        <v>9</v>
      </c>
      <c r="M11" s="35"/>
      <c r="N11" s="41">
        <f t="shared" si="2"/>
        <v>9</v>
      </c>
      <c r="O11" s="57">
        <v>1</v>
      </c>
      <c r="P11" s="58" t="s">
        <v>329</v>
      </c>
      <c r="Q11" s="219">
        <v>1.0233000000000001</v>
      </c>
      <c r="R11" s="70">
        <v>9</v>
      </c>
      <c r="S11" s="35"/>
      <c r="T11" s="163"/>
      <c r="U11" s="163"/>
      <c r="V11" s="163"/>
      <c r="W11" s="163"/>
      <c r="X11" s="163"/>
      <c r="Y11" s="163"/>
      <c r="Z11" s="163"/>
      <c r="AA11" s="163"/>
      <c r="AB11" s="163"/>
      <c r="AC11" s="163"/>
      <c r="AD11" s="163"/>
      <c r="AE11" s="163"/>
      <c r="AF11" s="163"/>
      <c r="AG11" s="163"/>
      <c r="AH11" s="163"/>
      <c r="AI11" s="163"/>
      <c r="AJ11" s="163"/>
      <c r="AK11" s="163"/>
    </row>
    <row r="12" spans="1:37" ht="20.100000000000001" customHeight="1" x14ac:dyDescent="0.2">
      <c r="A12" s="80"/>
      <c r="B12" s="41">
        <f t="shared" si="0"/>
        <v>10</v>
      </c>
      <c r="C12" s="57">
        <v>1</v>
      </c>
      <c r="D12" s="58" t="s">
        <v>317</v>
      </c>
      <c r="E12" s="219">
        <v>1.15723</v>
      </c>
      <c r="F12" s="70">
        <v>10</v>
      </c>
      <c r="G12" s="35"/>
      <c r="H12" s="41">
        <f t="shared" si="1"/>
        <v>10</v>
      </c>
      <c r="I12" s="57">
        <v>2</v>
      </c>
      <c r="J12" s="58" t="s">
        <v>340</v>
      </c>
      <c r="K12" s="219">
        <v>1.0054000000000001</v>
      </c>
      <c r="L12" s="70">
        <v>10</v>
      </c>
      <c r="M12" s="35"/>
      <c r="N12" s="41">
        <f t="shared" si="2"/>
        <v>10</v>
      </c>
      <c r="O12" s="57">
        <v>3</v>
      </c>
      <c r="P12" s="58" t="s">
        <v>323</v>
      </c>
      <c r="Q12" s="219">
        <v>1.02674</v>
      </c>
      <c r="R12" s="70">
        <v>10</v>
      </c>
      <c r="S12" s="35"/>
      <c r="T12" s="163"/>
      <c r="U12" s="163"/>
      <c r="V12" s="163"/>
      <c r="W12" s="163"/>
      <c r="X12" s="163"/>
      <c r="Y12" s="163"/>
      <c r="Z12" s="163"/>
      <c r="AA12" s="163"/>
      <c r="AB12" s="163"/>
      <c r="AC12" s="163"/>
      <c r="AD12" s="163"/>
      <c r="AE12" s="163"/>
      <c r="AF12" s="163"/>
      <c r="AG12" s="163"/>
      <c r="AH12" s="163"/>
      <c r="AI12" s="163"/>
      <c r="AJ12" s="163"/>
      <c r="AK12" s="163"/>
    </row>
    <row r="13" spans="1:37" ht="20.100000000000001" customHeight="1" x14ac:dyDescent="0.2">
      <c r="A13" s="80"/>
      <c r="B13" s="41">
        <f t="shared" si="0"/>
        <v>11</v>
      </c>
      <c r="C13" s="57">
        <v>10</v>
      </c>
      <c r="D13" s="58" t="s">
        <v>191</v>
      </c>
      <c r="E13" s="219">
        <v>1.1646700000000001</v>
      </c>
      <c r="F13" s="70">
        <v>11</v>
      </c>
      <c r="G13" s="35"/>
      <c r="H13" s="41">
        <f t="shared" si="1"/>
        <v>11</v>
      </c>
      <c r="I13" s="57">
        <v>20</v>
      </c>
      <c r="J13" s="58" t="s">
        <v>342</v>
      </c>
      <c r="K13" s="219">
        <v>1.00081</v>
      </c>
      <c r="L13" s="70">
        <v>11</v>
      </c>
      <c r="M13" s="35"/>
      <c r="N13" s="41">
        <f t="shared" si="2"/>
        <v>11</v>
      </c>
      <c r="O13" s="57">
        <v>10</v>
      </c>
      <c r="P13" s="58" t="s">
        <v>337</v>
      </c>
      <c r="Q13" s="219">
        <v>1.0196000000000001</v>
      </c>
      <c r="R13" s="70">
        <v>11</v>
      </c>
      <c r="S13" s="35"/>
      <c r="T13" s="163"/>
      <c r="U13" s="163"/>
      <c r="V13" s="163"/>
      <c r="W13" s="163"/>
      <c r="X13" s="163"/>
      <c r="Y13" s="163"/>
      <c r="Z13" s="163"/>
      <c r="AA13" s="163"/>
      <c r="AB13" s="163"/>
      <c r="AC13" s="163"/>
      <c r="AD13" s="163"/>
      <c r="AE13" s="163"/>
      <c r="AF13" s="163"/>
      <c r="AG13" s="163"/>
      <c r="AH13" s="163"/>
      <c r="AI13" s="163"/>
      <c r="AJ13" s="163"/>
      <c r="AK13" s="163"/>
    </row>
    <row r="14" spans="1:37" ht="20.100000000000001" customHeight="1" x14ac:dyDescent="0.2">
      <c r="A14" s="80"/>
      <c r="B14" s="41">
        <f t="shared" si="0"/>
        <v>12</v>
      </c>
      <c r="C14" s="57">
        <v>8</v>
      </c>
      <c r="D14" s="58" t="s">
        <v>117</v>
      </c>
      <c r="E14" s="219">
        <v>1.1529400000000001</v>
      </c>
      <c r="F14" s="70">
        <v>12</v>
      </c>
      <c r="G14" s="35"/>
      <c r="H14" s="41">
        <f t="shared" si="1"/>
        <v>12</v>
      </c>
      <c r="I14" s="57">
        <v>10</v>
      </c>
      <c r="J14" s="58" t="s">
        <v>130</v>
      </c>
      <c r="K14" s="219">
        <v>1.0018800000000001</v>
      </c>
      <c r="L14" s="70">
        <v>12</v>
      </c>
      <c r="M14" s="35"/>
      <c r="N14" s="41">
        <f t="shared" si="2"/>
        <v>12</v>
      </c>
      <c r="O14" s="57">
        <v>8</v>
      </c>
      <c r="P14" s="58" t="s">
        <v>338</v>
      </c>
      <c r="Q14" s="219">
        <v>1.0173099999999999</v>
      </c>
      <c r="R14" s="70">
        <v>12</v>
      </c>
      <c r="S14" s="35"/>
      <c r="T14" s="163"/>
      <c r="U14" s="163"/>
      <c r="V14" s="163"/>
      <c r="W14" s="163"/>
      <c r="X14" s="163"/>
      <c r="Y14" s="163"/>
      <c r="Z14" s="163"/>
      <c r="AA14" s="163"/>
      <c r="AB14" s="163"/>
      <c r="AC14" s="163"/>
      <c r="AD14" s="163"/>
      <c r="AE14" s="163"/>
      <c r="AF14" s="163"/>
      <c r="AG14" s="163"/>
      <c r="AH14" s="163"/>
      <c r="AI14" s="163"/>
      <c r="AJ14" s="163"/>
      <c r="AK14" s="163"/>
    </row>
    <row r="15" spans="1:37" ht="20.100000000000001" customHeight="1" x14ac:dyDescent="0.2">
      <c r="A15" s="80"/>
      <c r="B15" s="41">
        <f t="shared" si="0"/>
        <v>13</v>
      </c>
      <c r="C15" s="57">
        <v>3</v>
      </c>
      <c r="D15" s="58" t="s">
        <v>189</v>
      </c>
      <c r="E15" s="219">
        <v>1.1539999999999999</v>
      </c>
      <c r="F15" s="70">
        <v>13</v>
      </c>
      <c r="G15" s="35"/>
      <c r="H15" s="41">
        <f t="shared" si="1"/>
        <v>13</v>
      </c>
      <c r="I15" s="57">
        <v>1</v>
      </c>
      <c r="J15" s="58" t="s">
        <v>255</v>
      </c>
      <c r="K15" s="219">
        <v>1.0013000000000001</v>
      </c>
      <c r="L15" s="70">
        <v>13</v>
      </c>
      <c r="M15" s="35"/>
      <c r="N15" s="41">
        <f t="shared" si="2"/>
        <v>13</v>
      </c>
      <c r="O15" s="57">
        <v>19</v>
      </c>
      <c r="P15" s="58" t="s">
        <v>324</v>
      </c>
      <c r="Q15" s="219">
        <v>1.02606</v>
      </c>
      <c r="R15" s="70">
        <v>13</v>
      </c>
      <c r="S15" s="35"/>
      <c r="T15" s="163"/>
      <c r="U15" s="163"/>
      <c r="V15" s="163"/>
      <c r="W15" s="163"/>
      <c r="X15" s="163"/>
      <c r="Y15" s="163"/>
      <c r="Z15" s="163"/>
      <c r="AA15" s="163"/>
      <c r="AB15" s="163"/>
      <c r="AC15" s="163"/>
      <c r="AD15" s="163"/>
      <c r="AE15" s="163"/>
      <c r="AF15" s="163"/>
      <c r="AG15" s="163"/>
      <c r="AH15" s="163"/>
      <c r="AI15" s="163"/>
      <c r="AJ15" s="163"/>
      <c r="AK15" s="163"/>
    </row>
    <row r="16" spans="1:37" ht="20.100000000000001" customHeight="1" x14ac:dyDescent="0.2">
      <c r="A16" s="80"/>
      <c r="B16" s="41">
        <f t="shared" si="0"/>
        <v>14</v>
      </c>
      <c r="C16" s="57">
        <v>9</v>
      </c>
      <c r="D16" s="58" t="s">
        <v>345</v>
      </c>
      <c r="E16" s="219">
        <v>1.15425</v>
      </c>
      <c r="F16" s="70">
        <v>14</v>
      </c>
      <c r="G16" s="35"/>
      <c r="H16" s="41">
        <f t="shared" si="1"/>
        <v>14</v>
      </c>
      <c r="I16" s="57">
        <v>14</v>
      </c>
      <c r="J16" s="58" t="s">
        <v>348</v>
      </c>
      <c r="K16" s="219">
        <v>1.00031</v>
      </c>
      <c r="L16" s="70">
        <v>14</v>
      </c>
      <c r="M16" s="35"/>
      <c r="N16" s="41">
        <f t="shared" si="2"/>
        <v>14</v>
      </c>
      <c r="O16" s="57">
        <v>15</v>
      </c>
      <c r="P16" s="58" t="s">
        <v>284</v>
      </c>
      <c r="Q16" s="219">
        <v>1.0335799999999999</v>
      </c>
      <c r="R16" s="70">
        <v>14</v>
      </c>
      <c r="S16" s="35"/>
      <c r="T16" s="163"/>
      <c r="U16" s="163"/>
      <c r="V16" s="163"/>
      <c r="W16" s="163"/>
      <c r="X16" s="163"/>
      <c r="Y16" s="163"/>
      <c r="Z16" s="163"/>
      <c r="AA16" s="163"/>
      <c r="AB16" s="163"/>
      <c r="AC16" s="163"/>
      <c r="AD16" s="163"/>
      <c r="AE16" s="163"/>
      <c r="AF16" s="163"/>
      <c r="AG16" s="163"/>
      <c r="AH16" s="163"/>
      <c r="AI16" s="163"/>
      <c r="AJ16" s="163"/>
      <c r="AK16" s="163"/>
    </row>
    <row r="17" spans="1:37" ht="20.100000000000001" customHeight="1" x14ac:dyDescent="0.2">
      <c r="A17" s="80"/>
      <c r="B17" s="41">
        <f t="shared" si="0"/>
        <v>15</v>
      </c>
      <c r="C17" s="57">
        <v>16</v>
      </c>
      <c r="D17" s="58" t="s">
        <v>332</v>
      </c>
      <c r="E17" s="219">
        <v>1.1473599999999999</v>
      </c>
      <c r="F17" s="70">
        <v>15</v>
      </c>
      <c r="G17" s="35"/>
      <c r="H17" s="41">
        <f t="shared" si="1"/>
        <v>15</v>
      </c>
      <c r="I17" s="57">
        <v>9</v>
      </c>
      <c r="J17" s="58" t="s">
        <v>325</v>
      </c>
      <c r="K17" s="219">
        <v>1.01054</v>
      </c>
      <c r="L17" s="70">
        <v>15</v>
      </c>
      <c r="M17" s="35"/>
      <c r="N17" s="41">
        <f t="shared" si="2"/>
        <v>15</v>
      </c>
      <c r="O17" s="57">
        <v>2</v>
      </c>
      <c r="P17" s="58" t="s">
        <v>339</v>
      </c>
      <c r="Q17" s="219">
        <v>1.05558</v>
      </c>
      <c r="R17" s="70">
        <v>15</v>
      </c>
      <c r="S17" s="35"/>
      <c r="T17" s="163"/>
      <c r="U17" s="163"/>
      <c r="V17" s="163"/>
      <c r="W17" s="163"/>
      <c r="X17" s="163"/>
      <c r="Y17" s="163"/>
      <c r="Z17" s="163"/>
      <c r="AA17" s="163"/>
      <c r="AB17" s="163"/>
      <c r="AC17" s="163"/>
      <c r="AD17" s="163"/>
      <c r="AE17" s="163"/>
      <c r="AF17" s="163"/>
      <c r="AG17" s="163"/>
      <c r="AH17" s="163"/>
      <c r="AI17" s="163"/>
      <c r="AJ17" s="163"/>
      <c r="AK17" s="163"/>
    </row>
    <row r="18" spans="1:37" ht="20.100000000000001" customHeight="1" x14ac:dyDescent="0.2">
      <c r="A18" s="80"/>
      <c r="B18" s="41">
        <f t="shared" si="0"/>
        <v>16</v>
      </c>
      <c r="C18" s="57">
        <v>6</v>
      </c>
      <c r="D18" s="58" t="s">
        <v>244</v>
      </c>
      <c r="E18" s="219">
        <v>1.17388</v>
      </c>
      <c r="F18" s="70">
        <v>16</v>
      </c>
      <c r="G18" s="35"/>
      <c r="H18" s="41">
        <f t="shared" si="1"/>
        <v>16</v>
      </c>
      <c r="I18" s="57">
        <v>21</v>
      </c>
      <c r="J18" s="58" t="s">
        <v>331</v>
      </c>
      <c r="K18" s="219">
        <v>1.02095</v>
      </c>
      <c r="L18" s="70">
        <v>16</v>
      </c>
      <c r="M18" s="35"/>
      <c r="N18" s="41">
        <f t="shared" si="2"/>
        <v>16</v>
      </c>
      <c r="O18" s="57">
        <v>13</v>
      </c>
      <c r="P18" s="58" t="s">
        <v>344</v>
      </c>
      <c r="Q18" s="219">
        <v>1.0701099999999999</v>
      </c>
      <c r="R18" s="70">
        <v>16</v>
      </c>
      <c r="S18" s="35"/>
      <c r="T18" s="163"/>
      <c r="U18" s="163"/>
      <c r="V18" s="163"/>
      <c r="W18" s="163"/>
      <c r="X18" s="163"/>
      <c r="Y18" s="163"/>
      <c r="Z18" s="163"/>
      <c r="AA18" s="163"/>
      <c r="AB18" s="163"/>
      <c r="AC18" s="163"/>
      <c r="AD18" s="163"/>
      <c r="AE18" s="163"/>
      <c r="AF18" s="163"/>
      <c r="AG18" s="163"/>
      <c r="AH18" s="163"/>
      <c r="AI18" s="163"/>
      <c r="AJ18" s="163"/>
      <c r="AK18" s="163"/>
    </row>
    <row r="19" spans="1:37" ht="20.100000000000001" customHeight="1" x14ac:dyDescent="0.2">
      <c r="A19" s="80"/>
      <c r="B19" s="41">
        <f t="shared" si="0"/>
        <v>17</v>
      </c>
      <c r="C19" s="57">
        <v>19</v>
      </c>
      <c r="D19" s="58" t="s">
        <v>347</v>
      </c>
      <c r="E19" s="219">
        <v>1.21909</v>
      </c>
      <c r="F19" s="70">
        <v>17</v>
      </c>
      <c r="G19" s="35"/>
      <c r="H19" s="41">
        <f t="shared" si="1"/>
        <v>17</v>
      </c>
      <c r="I19" s="57">
        <v>13</v>
      </c>
      <c r="J19" s="58" t="s">
        <v>322</v>
      </c>
      <c r="K19" s="219">
        <v>1.01579</v>
      </c>
      <c r="L19" s="70">
        <v>17</v>
      </c>
      <c r="M19" s="35"/>
      <c r="N19" s="41">
        <f t="shared" si="2"/>
        <v>17</v>
      </c>
      <c r="O19" s="57">
        <v>9</v>
      </c>
      <c r="P19" s="58"/>
      <c r="Q19" s="219"/>
      <c r="R19" s="70"/>
      <c r="S19" s="35"/>
      <c r="T19" s="163"/>
      <c r="U19" s="163"/>
      <c r="V19" s="163"/>
      <c r="W19" s="163"/>
      <c r="X19" s="163"/>
      <c r="Y19" s="163"/>
      <c r="Z19" s="163"/>
      <c r="AA19" s="163"/>
      <c r="AB19" s="163"/>
      <c r="AC19" s="163"/>
      <c r="AD19" s="163"/>
      <c r="AE19" s="163"/>
      <c r="AF19" s="163"/>
      <c r="AG19" s="163"/>
      <c r="AH19" s="163"/>
      <c r="AI19" s="163"/>
      <c r="AJ19" s="163"/>
      <c r="AK19" s="163"/>
    </row>
    <row r="20" spans="1:37" ht="20.100000000000001" customHeight="1" x14ac:dyDescent="0.2">
      <c r="A20" s="81">
        <v>17</v>
      </c>
      <c r="B20" s="45"/>
      <c r="C20" s="46"/>
      <c r="D20" s="47">
        <v>1</v>
      </c>
      <c r="E20" s="49">
        <f>F20-F21</f>
        <v>0</v>
      </c>
      <c r="F20" s="48">
        <f>SUM(F3:F19)</f>
        <v>153</v>
      </c>
      <c r="G20" s="49"/>
      <c r="H20" s="45"/>
      <c r="I20" s="46"/>
      <c r="J20" s="47">
        <v>1</v>
      </c>
      <c r="K20" s="49">
        <f>L20-L21</f>
        <v>0</v>
      </c>
      <c r="L20" s="48">
        <f>SUM(L3:L19)</f>
        <v>153</v>
      </c>
      <c r="M20" s="49"/>
      <c r="N20" s="45"/>
      <c r="O20" s="46"/>
      <c r="P20" s="47">
        <v>1</v>
      </c>
      <c r="Q20" s="49">
        <f>R20-R21</f>
        <v>0</v>
      </c>
      <c r="R20" s="48">
        <f>SUM(R3:R19)</f>
        <v>136</v>
      </c>
      <c r="S20" s="49">
        <f>E20+K20+Q20</f>
        <v>0</v>
      </c>
      <c r="T20" s="59"/>
      <c r="U20" s="59"/>
      <c r="V20" s="59"/>
      <c r="W20" s="59"/>
      <c r="X20" s="59"/>
      <c r="Y20" s="59"/>
      <c r="Z20" s="59"/>
      <c r="AA20" s="59"/>
      <c r="AB20" s="59"/>
      <c r="AC20" s="59"/>
      <c r="AD20" s="59"/>
      <c r="AE20" s="59"/>
      <c r="AF20" s="59"/>
      <c r="AG20" s="59"/>
      <c r="AH20" s="59"/>
      <c r="AI20" s="59"/>
      <c r="AJ20" s="59"/>
      <c r="AK20" s="59"/>
    </row>
    <row r="21" spans="1:37" x14ac:dyDescent="0.2">
      <c r="A21" s="60"/>
      <c r="D21" s="50"/>
      <c r="E21" s="51"/>
      <c r="F21" s="52">
        <f>MAX(F3:F19)*(MAX(F3:F19)+1)/2</f>
        <v>153</v>
      </c>
      <c r="G21" s="53"/>
      <c r="J21" s="50"/>
      <c r="K21" s="51"/>
      <c r="L21" s="52">
        <f>MAX(L3:L19)*(MAX(L3:L19)+1)/2</f>
        <v>153</v>
      </c>
      <c r="M21" s="53"/>
      <c r="P21" s="50"/>
      <c r="Q21" s="51"/>
      <c r="R21" s="52">
        <f>MAX(R3:R19)*(MAX(R3:R19)+1)/2</f>
        <v>136</v>
      </c>
      <c r="S21" s="53"/>
    </row>
    <row r="22" spans="1:37" ht="15" x14ac:dyDescent="0.25">
      <c r="A22" s="54" t="s">
        <v>92</v>
      </c>
      <c r="B22" s="54"/>
      <c r="C22" s="54"/>
      <c r="H22" s="54"/>
      <c r="I22" s="54"/>
      <c r="N22" s="54"/>
      <c r="O22" s="54"/>
    </row>
    <row r="24" spans="1:37" ht="15" x14ac:dyDescent="0.25">
      <c r="A24" s="54" t="s">
        <v>106</v>
      </c>
      <c r="B24" s="54"/>
      <c r="C24" s="54"/>
      <c r="H24" s="54"/>
      <c r="I24" s="54"/>
      <c r="N24" s="54"/>
      <c r="O24" s="54"/>
    </row>
    <row r="25" spans="1:37" ht="15" x14ac:dyDescent="0.25">
      <c r="A25" s="54" t="s">
        <v>107</v>
      </c>
      <c r="B25" s="54"/>
      <c r="C25" s="54"/>
      <c r="H25" s="54"/>
      <c r="I25" s="54"/>
      <c r="N25" s="54"/>
      <c r="O25" s="54"/>
    </row>
  </sheetData>
  <sheetProtection password="CC35" sheet="1" objects="1" scenarios="1"/>
  <phoneticPr fontId="0" type="noConversion"/>
  <conditionalFormatting sqref="F3:F19 L3:L19 R3:R19">
    <cfRule type="colorScale" priority="48">
      <colorScale>
        <cfvo type="min"/>
        <cfvo type="percentile" val="50"/>
        <cfvo type="max"/>
        <color rgb="FF63BE7B"/>
        <color rgb="FFFFEB84"/>
        <color rgb="FFF8696B"/>
      </colorScale>
    </cfRule>
  </conditionalFormatting>
  <conditionalFormatting sqref="E3:E19">
    <cfRule type="colorScale" priority="51">
      <colorScale>
        <cfvo type="min"/>
        <cfvo type="percentile" val="50"/>
        <cfvo type="max"/>
        <color rgb="FF63BE7B"/>
        <color rgb="FFFFEB84"/>
        <color rgb="FFF8696B"/>
      </colorScale>
    </cfRule>
  </conditionalFormatting>
  <conditionalFormatting sqref="K3:K19">
    <cfRule type="colorScale" priority="52">
      <colorScale>
        <cfvo type="min"/>
        <cfvo type="percentile" val="50"/>
        <cfvo type="max"/>
        <color rgb="FF63BE7B"/>
        <color rgb="FFFFEB84"/>
        <color rgb="FFF8696B"/>
      </colorScale>
    </cfRule>
  </conditionalFormatting>
  <conditionalFormatting sqref="Q3:Q19">
    <cfRule type="colorScale" priority="53">
      <colorScale>
        <cfvo type="min"/>
        <cfvo type="percentile" val="50"/>
        <cfvo type="max"/>
        <color rgb="FF63BE7B"/>
        <color rgb="FFFFEB84"/>
        <color rgb="FFF8696B"/>
      </colorScale>
    </cfRule>
  </conditionalFormatting>
  <printOptions horizontalCentered="1"/>
  <pageMargins left="0" right="0" top="0.78740157480314965" bottom="0.78740157480314965" header="0.51181102362204722" footer="0.51181102362204722"/>
  <pageSetup paperSize="8" scale="125" orientation="landscape"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GrilleM1_Chronos">
                <anchor moveWithCells="1" sizeWithCells="1">
                  <from>
                    <xdr:col>8</xdr:col>
                    <xdr:colOff>257175</xdr:colOff>
                    <xdr:row>0</xdr:row>
                    <xdr:rowOff>76200</xdr:rowOff>
                  </from>
                  <to>
                    <xdr:col>9</xdr:col>
                    <xdr:colOff>733425</xdr:colOff>
                    <xdr:row>0</xdr:row>
                    <xdr:rowOff>314325</xdr:rowOff>
                  </to>
                </anchor>
              </controlPr>
            </control>
          </mc:Choice>
        </mc:AlternateContent>
        <mc:AlternateContent xmlns:mc="http://schemas.openxmlformats.org/markup-compatibility/2006">
          <mc:Choice Requires="x14">
            <control shapeId="4101" r:id="rId5" name="Button 5">
              <controlPr defaultSize="0" print="0" autoFill="0" autoPict="0" macro="[0]!Serie_A">
                <anchor moveWithCells="1" sizeWithCells="1">
                  <from>
                    <xdr:col>5</xdr:col>
                    <xdr:colOff>0</xdr:colOff>
                    <xdr:row>1</xdr:row>
                    <xdr:rowOff>9525</xdr:rowOff>
                  </from>
                  <to>
                    <xdr:col>6</xdr:col>
                    <xdr:colOff>0</xdr:colOff>
                    <xdr:row>2</xdr:row>
                    <xdr:rowOff>0</xdr:rowOff>
                  </to>
                </anchor>
              </controlPr>
            </control>
          </mc:Choice>
        </mc:AlternateContent>
        <mc:AlternateContent xmlns:mc="http://schemas.openxmlformats.org/markup-compatibility/2006">
          <mc:Choice Requires="x14">
            <control shapeId="4102" r:id="rId6" name="Button 6">
              <controlPr defaultSize="0" print="0" autoFill="0" autoPict="0" macro="[0]!Serie_B">
                <anchor moveWithCells="1" sizeWithCells="1">
                  <from>
                    <xdr:col>11</xdr:col>
                    <xdr:colOff>0</xdr:colOff>
                    <xdr:row>1</xdr:row>
                    <xdr:rowOff>9525</xdr:rowOff>
                  </from>
                  <to>
                    <xdr:col>12</xdr:col>
                    <xdr:colOff>0</xdr:colOff>
                    <xdr:row>2</xdr:row>
                    <xdr:rowOff>0</xdr:rowOff>
                  </to>
                </anchor>
              </controlPr>
            </control>
          </mc:Choice>
        </mc:AlternateContent>
        <mc:AlternateContent xmlns:mc="http://schemas.openxmlformats.org/markup-compatibility/2006">
          <mc:Choice Requires="x14">
            <control shapeId="4103" r:id="rId7" name="Button 7">
              <controlPr defaultSize="0" print="0" autoFill="0" autoPict="0" macro="[0]!Serie_C">
                <anchor moveWithCells="1" sizeWithCells="1">
                  <from>
                    <xdr:col>17</xdr:col>
                    <xdr:colOff>0</xdr:colOff>
                    <xdr:row>1</xdr:row>
                    <xdr:rowOff>9525</xdr:rowOff>
                  </from>
                  <to>
                    <xdr:col>18</xdr:col>
                    <xdr:colOff>0</xdr:colOff>
                    <xdr:row>2</xdr:row>
                    <xdr:rowOff>0</xdr:rowOff>
                  </to>
                </anchor>
              </controlPr>
            </control>
          </mc:Choice>
        </mc:AlternateContent>
        <mc:AlternateContent xmlns:mc="http://schemas.openxmlformats.org/markup-compatibility/2006">
          <mc:Choice Requires="x14">
            <control shapeId="4104" r:id="rId8" name="Button 8">
              <controlPr defaultSize="0" print="0" autoFill="0" autoPict="0" macro="[0]!RoutineAjouteM1">
                <anchor moveWithCells="1" sizeWithCells="1">
                  <from>
                    <xdr:col>3</xdr:col>
                    <xdr:colOff>76200</xdr:colOff>
                    <xdr:row>0</xdr:row>
                    <xdr:rowOff>76200</xdr:rowOff>
                  </from>
                  <to>
                    <xdr:col>3</xdr:col>
                    <xdr:colOff>695325</xdr:colOff>
                    <xdr:row>0</xdr:row>
                    <xdr:rowOff>295275</xdr:rowOff>
                  </to>
                </anchor>
              </controlPr>
            </control>
          </mc:Choice>
        </mc:AlternateContent>
        <mc:AlternateContent xmlns:mc="http://schemas.openxmlformats.org/markup-compatibility/2006">
          <mc:Choice Requires="x14">
            <control shapeId="4105" r:id="rId9" name="Button 9">
              <controlPr defaultSize="0" print="0" autoFill="0" autoPict="0" macro="[0]!RoutineEnleveM1">
                <anchor moveWithCells="1" sizeWithCells="1">
                  <from>
                    <xdr:col>3</xdr:col>
                    <xdr:colOff>771525</xdr:colOff>
                    <xdr:row>0</xdr:row>
                    <xdr:rowOff>76200</xdr:rowOff>
                  </from>
                  <to>
                    <xdr:col>3</xdr:col>
                    <xdr:colOff>1304925</xdr:colOff>
                    <xdr:row>0</xdr:row>
                    <xdr:rowOff>295275</xdr:rowOff>
                  </to>
                </anchor>
              </controlPr>
            </control>
          </mc:Choice>
        </mc:AlternateContent>
        <mc:AlternateContent xmlns:mc="http://schemas.openxmlformats.org/markup-compatibility/2006">
          <mc:Choice Requires="x14">
            <control shapeId="4106" r:id="rId10" name="Button 10">
              <controlPr defaultSize="0" print="0" autoFill="0" autoPict="0" macro="[0]!GrilleM1_Series">
                <anchor moveWithCells="1" sizeWithCells="1">
                  <from>
                    <xdr:col>14</xdr:col>
                    <xdr:colOff>76200</xdr:colOff>
                    <xdr:row>0</xdr:row>
                    <xdr:rowOff>76200</xdr:rowOff>
                  </from>
                  <to>
                    <xdr:col>15</xdr:col>
                    <xdr:colOff>552450</xdr:colOff>
                    <xdr:row>0</xdr:row>
                    <xdr:rowOff>314325</xdr:rowOff>
                  </to>
                </anchor>
              </controlPr>
            </control>
          </mc:Choice>
        </mc:AlternateContent>
        <mc:AlternateContent xmlns:mc="http://schemas.openxmlformats.org/markup-compatibility/2006">
          <mc:Choice Requires="x14">
            <control shapeId="4107" r:id="rId11" name="Button 11">
              <controlPr defaultSize="0" print="0" autoFill="0" autoPict="0" macro="[0]!Imprime">
                <anchor moveWithCells="1" sizeWithCells="1">
                  <from>
                    <xdr:col>17</xdr:col>
                    <xdr:colOff>219075</xdr:colOff>
                    <xdr:row>0</xdr:row>
                    <xdr:rowOff>28575</xdr:rowOff>
                  </from>
                  <to>
                    <xdr:col>19</xdr:col>
                    <xdr:colOff>447675</xdr:colOff>
                    <xdr:row>0</xdr:row>
                    <xdr:rowOff>333375</xdr:rowOff>
                  </to>
                </anchor>
              </controlPr>
            </control>
          </mc:Choice>
        </mc:AlternateContent>
        <mc:AlternateContent xmlns:mc="http://schemas.openxmlformats.org/markup-compatibility/2006">
          <mc:Choice Requires="x14">
            <control shapeId="4222" r:id="rId12" name="Bouton FA">
              <controlPr defaultSize="0" print="0" autoFill="0" autoPict="0" macro="[0]!Voir_GrilleA">
                <anchor moveWithCells="1" sizeWithCells="1">
                  <from>
                    <xdr:col>3</xdr:col>
                    <xdr:colOff>266700</xdr:colOff>
                    <xdr:row>19</xdr:row>
                    <xdr:rowOff>19050</xdr:rowOff>
                  </from>
                  <to>
                    <xdr:col>3</xdr:col>
                    <xdr:colOff>1152525</xdr:colOff>
                    <xdr:row>19</xdr:row>
                    <xdr:rowOff>228600</xdr:rowOff>
                  </to>
                </anchor>
              </controlPr>
            </control>
          </mc:Choice>
        </mc:AlternateContent>
        <mc:AlternateContent xmlns:mc="http://schemas.openxmlformats.org/markup-compatibility/2006">
          <mc:Choice Requires="x14">
            <control shapeId="4223" r:id="rId13" name="Bouton FB">
              <controlPr defaultSize="0" print="0" autoFill="0" autoPict="0" macro="[0]!Voir_GrilleB">
                <anchor moveWithCells="1" sizeWithCells="1">
                  <from>
                    <xdr:col>9</xdr:col>
                    <xdr:colOff>228600</xdr:colOff>
                    <xdr:row>19</xdr:row>
                    <xdr:rowOff>19050</xdr:rowOff>
                  </from>
                  <to>
                    <xdr:col>9</xdr:col>
                    <xdr:colOff>1123950</xdr:colOff>
                    <xdr:row>19</xdr:row>
                    <xdr:rowOff>228600</xdr:rowOff>
                  </to>
                </anchor>
              </controlPr>
            </control>
          </mc:Choice>
        </mc:AlternateContent>
        <mc:AlternateContent xmlns:mc="http://schemas.openxmlformats.org/markup-compatibility/2006">
          <mc:Choice Requires="x14">
            <control shapeId="4225" r:id="rId14" name="Bouton FC">
              <controlPr defaultSize="0" print="0" autoFill="0" autoPict="0" macro="[0]!Voir_GrilleC">
                <anchor moveWithCells="1" sizeWithCells="1">
                  <from>
                    <xdr:col>15</xdr:col>
                    <xdr:colOff>285750</xdr:colOff>
                    <xdr:row>19</xdr:row>
                    <xdr:rowOff>19050</xdr:rowOff>
                  </from>
                  <to>
                    <xdr:col>15</xdr:col>
                    <xdr:colOff>1181100</xdr:colOff>
                    <xdr:row>19</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AM25"/>
  <sheetViews>
    <sheetView zoomScale="85" zoomScaleNormal="85" workbookViewId="0">
      <selection activeCell="O18" sqref="O18"/>
    </sheetView>
  </sheetViews>
  <sheetFormatPr baseColWidth="10" defaultRowHeight="12.75" x14ac:dyDescent="0.2"/>
  <cols>
    <col min="1" max="1" width="1.28515625" style="39" customWidth="1"/>
    <col min="2" max="2" width="3.140625" style="39" customWidth="1"/>
    <col min="3" max="3" width="5.5703125" style="39" customWidth="1"/>
    <col min="4" max="4" width="20.7109375" style="39" customWidth="1"/>
    <col min="5" max="5" width="11.42578125" style="39" customWidth="1"/>
    <col min="6" max="6" width="7.5703125" style="39" customWidth="1"/>
    <col min="7" max="7" width="4.7109375" style="39" customWidth="1"/>
    <col min="8" max="8" width="3.140625" style="39" customWidth="1"/>
    <col min="9" max="9" width="5.5703125" style="39" customWidth="1"/>
    <col min="10" max="10" width="22.28515625" style="39" customWidth="1"/>
    <col min="11" max="11" width="12" style="39" customWidth="1"/>
    <col min="12" max="12" width="7.5703125" style="39" customWidth="1"/>
    <col min="13" max="13" width="4.7109375" style="39" customWidth="1"/>
    <col min="14" max="14" width="3.140625" style="39" customWidth="1"/>
    <col min="15" max="15" width="5.5703125" style="39" customWidth="1"/>
    <col min="16" max="16" width="20.7109375" style="39" customWidth="1"/>
    <col min="17" max="17" width="13.7109375" style="39" customWidth="1"/>
    <col min="18" max="18" width="7.5703125" style="39" customWidth="1"/>
    <col min="19" max="19" width="4.7109375" style="39" customWidth="1"/>
    <col min="20" max="16384" width="11.42578125" style="39"/>
  </cols>
  <sheetData>
    <row r="1" spans="1:39" ht="27" thickBot="1" x14ac:dyDescent="0.45">
      <c r="A1" s="76"/>
      <c r="B1" s="76"/>
      <c r="C1" s="34"/>
      <c r="D1" s="34"/>
      <c r="E1" s="78" t="s">
        <v>79</v>
      </c>
      <c r="F1" s="77"/>
      <c r="G1" s="78"/>
      <c r="H1" s="76"/>
      <c r="I1" s="34"/>
      <c r="J1" s="34"/>
      <c r="K1" s="77"/>
      <c r="L1" s="79"/>
      <c r="M1" s="78"/>
      <c r="N1" s="76"/>
      <c r="O1" s="34"/>
      <c r="P1" s="34"/>
      <c r="Q1" s="77"/>
      <c r="R1" s="84">
        <v>1</v>
      </c>
      <c r="S1" s="78"/>
      <c r="T1" s="78"/>
      <c r="U1" s="78"/>
      <c r="V1" s="78"/>
      <c r="W1" s="78"/>
      <c r="X1" s="78"/>
      <c r="Y1" s="78"/>
      <c r="Z1" s="78"/>
      <c r="AA1" s="78"/>
      <c r="AB1" s="78"/>
      <c r="AC1" s="78"/>
      <c r="AD1" s="78"/>
      <c r="AE1" s="78"/>
      <c r="AF1" s="78"/>
      <c r="AG1" s="78"/>
      <c r="AH1" s="78"/>
      <c r="AI1" s="78"/>
      <c r="AJ1" s="78"/>
      <c r="AK1" s="78"/>
      <c r="AL1" s="78"/>
      <c r="AM1" s="78"/>
    </row>
    <row r="2" spans="1:39" ht="20.100000000000001" customHeight="1" thickBot="1" x14ac:dyDescent="0.3">
      <c r="A2" s="42"/>
      <c r="B2" s="31"/>
      <c r="C2" s="61" t="s">
        <v>86</v>
      </c>
      <c r="D2" s="62" t="s">
        <v>87</v>
      </c>
      <c r="E2" s="86" t="s">
        <v>88</v>
      </c>
      <c r="F2" s="71" t="s">
        <v>89</v>
      </c>
      <c r="G2" s="40" t="s">
        <v>285</v>
      </c>
      <c r="H2" s="31"/>
      <c r="I2" s="61" t="s">
        <v>86</v>
      </c>
      <c r="J2" s="62" t="s">
        <v>90</v>
      </c>
      <c r="K2" s="86" t="s">
        <v>88</v>
      </c>
      <c r="L2" s="71" t="s">
        <v>89</v>
      </c>
      <c r="M2" s="40" t="s">
        <v>285</v>
      </c>
      <c r="N2" s="31"/>
      <c r="O2" s="61" t="s">
        <v>86</v>
      </c>
      <c r="P2" s="62" t="s">
        <v>91</v>
      </c>
      <c r="Q2" s="86" t="s">
        <v>88</v>
      </c>
      <c r="R2" s="71" t="s">
        <v>89</v>
      </c>
      <c r="S2" s="40" t="s">
        <v>285</v>
      </c>
      <c r="T2" s="40"/>
      <c r="U2" s="40"/>
      <c r="V2" s="40"/>
      <c r="W2" s="40"/>
      <c r="X2" s="40"/>
      <c r="Y2" s="40"/>
      <c r="Z2" s="40"/>
      <c r="AA2" s="40"/>
      <c r="AB2" s="40"/>
      <c r="AC2" s="40"/>
      <c r="AD2" s="40"/>
      <c r="AE2" s="40"/>
      <c r="AF2" s="40"/>
      <c r="AG2" s="40"/>
      <c r="AH2" s="40"/>
      <c r="AI2" s="40"/>
      <c r="AJ2" s="40"/>
      <c r="AK2" s="40"/>
      <c r="AL2" s="40"/>
      <c r="AM2" s="40"/>
    </row>
    <row r="3" spans="1:39" ht="20.100000000000001" customHeight="1" x14ac:dyDescent="0.25">
      <c r="A3" s="42"/>
      <c r="B3" s="41">
        <v>1</v>
      </c>
      <c r="C3" s="63">
        <v>18</v>
      </c>
      <c r="D3" s="64" t="s">
        <v>346</v>
      </c>
      <c r="E3" s="226">
        <v>0.59467999999999999</v>
      </c>
      <c r="F3" s="72">
        <v>1</v>
      </c>
      <c r="G3" s="35">
        <f>100+2</f>
        <v>102</v>
      </c>
      <c r="H3" s="41">
        <v>1</v>
      </c>
      <c r="I3" s="63">
        <v>5</v>
      </c>
      <c r="J3" s="64" t="s">
        <v>169</v>
      </c>
      <c r="K3" s="226">
        <v>1.00346</v>
      </c>
      <c r="L3" s="72">
        <v>1</v>
      </c>
      <c r="M3" s="35">
        <f>MAX(0,$G$3-2*NKartM2)</f>
        <v>68</v>
      </c>
      <c r="N3" s="41">
        <v>1</v>
      </c>
      <c r="O3" s="63">
        <v>13</v>
      </c>
      <c r="P3" s="64" t="s">
        <v>348</v>
      </c>
      <c r="Q3" s="224">
        <v>1.16686</v>
      </c>
      <c r="R3" s="72">
        <v>1</v>
      </c>
      <c r="S3" s="35">
        <f>MAX(0,$G$3-4*NKartM2)+2</f>
        <v>36</v>
      </c>
      <c r="T3" s="40"/>
      <c r="U3" s="40"/>
      <c r="V3" s="40"/>
      <c r="W3" s="40"/>
      <c r="X3" s="40"/>
      <c r="Y3" s="40"/>
      <c r="Z3" s="40"/>
      <c r="AA3" s="40"/>
      <c r="AB3" s="40"/>
      <c r="AC3" s="40"/>
      <c r="AD3" s="40"/>
      <c r="AE3" s="40"/>
      <c r="AF3" s="40"/>
      <c r="AG3" s="40"/>
      <c r="AH3" s="40"/>
      <c r="AI3" s="40"/>
      <c r="AJ3" s="40"/>
      <c r="AK3" s="40"/>
      <c r="AL3" s="40"/>
      <c r="AM3" s="40"/>
    </row>
    <row r="4" spans="1:39" ht="20.100000000000001" customHeight="1" x14ac:dyDescent="0.2">
      <c r="A4" s="80"/>
      <c r="B4" s="41">
        <f>B$3+1</f>
        <v>2</v>
      </c>
      <c r="C4" s="63">
        <v>1</v>
      </c>
      <c r="D4" s="64" t="s">
        <v>321</v>
      </c>
      <c r="E4" s="227">
        <v>1.00576</v>
      </c>
      <c r="F4" s="72">
        <v>2</v>
      </c>
      <c r="G4" s="35">
        <f>MAX(0,G3-4)</f>
        <v>98</v>
      </c>
      <c r="H4" s="41">
        <f>H$3+1</f>
        <v>2</v>
      </c>
      <c r="I4" s="63">
        <v>10</v>
      </c>
      <c r="J4" s="64" t="s">
        <v>335</v>
      </c>
      <c r="K4" s="227">
        <v>1.00417</v>
      </c>
      <c r="L4" s="72">
        <v>2</v>
      </c>
      <c r="M4" s="35">
        <f>MAX(0,M3-2)</f>
        <v>66</v>
      </c>
      <c r="N4" s="41">
        <f>N$3+1</f>
        <v>2</v>
      </c>
      <c r="O4" s="63">
        <v>6</v>
      </c>
      <c r="P4" s="64" t="s">
        <v>325</v>
      </c>
      <c r="Q4" s="225">
        <v>1.1975499999999999</v>
      </c>
      <c r="R4" s="72">
        <v>2</v>
      </c>
      <c r="S4" s="35">
        <f>MAX(0,S3-2)</f>
        <v>34</v>
      </c>
      <c r="T4" s="43"/>
      <c r="U4" s="43"/>
      <c r="V4" s="43"/>
      <c r="W4" s="43"/>
      <c r="X4" s="43"/>
      <c r="Y4" s="43"/>
      <c r="Z4" s="43"/>
      <c r="AA4" s="43"/>
      <c r="AB4" s="43"/>
      <c r="AC4" s="43"/>
      <c r="AD4" s="43"/>
      <c r="AE4" s="43"/>
      <c r="AF4" s="43"/>
      <c r="AG4" s="43"/>
      <c r="AH4" s="43"/>
      <c r="AI4" s="43"/>
      <c r="AJ4" s="43"/>
      <c r="AK4" s="43"/>
      <c r="AL4" s="43"/>
      <c r="AM4" s="43"/>
    </row>
    <row r="5" spans="1:39" ht="20.100000000000001" customHeight="1" x14ac:dyDescent="0.2">
      <c r="A5" s="80"/>
      <c r="B5" s="41">
        <f t="shared" ref="B5:B19" si="0">B4+1</f>
        <v>3</v>
      </c>
      <c r="C5" s="63">
        <v>20</v>
      </c>
      <c r="D5" s="64" t="s">
        <v>341</v>
      </c>
      <c r="E5" s="227">
        <v>1.0093700000000001</v>
      </c>
      <c r="F5" s="72">
        <v>3</v>
      </c>
      <c r="G5" s="35">
        <f t="shared" ref="G5:G19" si="1">MAX(0,G4-2)</f>
        <v>96</v>
      </c>
      <c r="H5" s="41">
        <f t="shared" ref="H5:H19" si="2">H4+1</f>
        <v>3</v>
      </c>
      <c r="I5" s="63">
        <v>18</v>
      </c>
      <c r="J5" s="64" t="s">
        <v>343</v>
      </c>
      <c r="K5" s="227">
        <v>1.00749</v>
      </c>
      <c r="L5" s="72">
        <v>3</v>
      </c>
      <c r="M5" s="35">
        <f t="shared" ref="M5:M19" si="3">MAX(0,M4-2)</f>
        <v>64</v>
      </c>
      <c r="N5" s="41">
        <f t="shared" ref="N5:N19" si="4">N4+1</f>
        <v>3</v>
      </c>
      <c r="O5" s="63">
        <v>21</v>
      </c>
      <c r="P5" s="64" t="s">
        <v>326</v>
      </c>
      <c r="Q5" s="225">
        <v>1.19397</v>
      </c>
      <c r="R5" s="72">
        <v>3</v>
      </c>
      <c r="S5" s="35">
        <f t="shared" ref="S5:S19" si="5">MAX(0,S4-2)</f>
        <v>32</v>
      </c>
      <c r="T5" s="163"/>
      <c r="U5" s="163"/>
      <c r="V5" s="163"/>
      <c r="W5" s="163"/>
      <c r="X5" s="163"/>
      <c r="Y5" s="163"/>
      <c r="Z5" s="163"/>
      <c r="AA5" s="163"/>
      <c r="AB5" s="163"/>
      <c r="AC5" s="163"/>
      <c r="AD5" s="163"/>
      <c r="AE5" s="163"/>
      <c r="AF5" s="163"/>
      <c r="AG5" s="163"/>
      <c r="AH5" s="163"/>
      <c r="AI5" s="163"/>
      <c r="AJ5" s="163"/>
      <c r="AK5" s="163"/>
      <c r="AL5" s="163"/>
      <c r="AM5" s="163"/>
    </row>
    <row r="6" spans="1:39" ht="20.100000000000001" customHeight="1" x14ac:dyDescent="0.2">
      <c r="A6" s="80"/>
      <c r="B6" s="41">
        <f t="shared" si="0"/>
        <v>4</v>
      </c>
      <c r="C6" s="63">
        <v>14</v>
      </c>
      <c r="D6" s="64" t="s">
        <v>222</v>
      </c>
      <c r="E6" s="227">
        <v>1.00099</v>
      </c>
      <c r="F6" s="72">
        <v>4</v>
      </c>
      <c r="G6" s="35">
        <f t="shared" si="1"/>
        <v>94</v>
      </c>
      <c r="H6" s="41">
        <f t="shared" si="2"/>
        <v>4</v>
      </c>
      <c r="I6" s="63">
        <v>14</v>
      </c>
      <c r="J6" s="64" t="s">
        <v>270</v>
      </c>
      <c r="K6" s="227">
        <v>1.00797</v>
      </c>
      <c r="L6" s="72">
        <v>4</v>
      </c>
      <c r="M6" s="35">
        <f t="shared" si="3"/>
        <v>62</v>
      </c>
      <c r="N6" s="41">
        <f t="shared" si="4"/>
        <v>4</v>
      </c>
      <c r="O6" s="63">
        <v>14</v>
      </c>
      <c r="P6" s="64" t="s">
        <v>322</v>
      </c>
      <c r="Q6" s="225">
        <v>1.19278</v>
      </c>
      <c r="R6" s="72">
        <v>4</v>
      </c>
      <c r="S6" s="35">
        <f t="shared" si="5"/>
        <v>30</v>
      </c>
      <c r="T6" s="163"/>
      <c r="U6" s="163"/>
      <c r="V6" s="163"/>
      <c r="W6" s="163"/>
      <c r="X6" s="163"/>
      <c r="Y6" s="163"/>
      <c r="Z6" s="163"/>
      <c r="AA6" s="163"/>
      <c r="AB6" s="163"/>
      <c r="AC6" s="163"/>
      <c r="AD6" s="163"/>
      <c r="AE6" s="163"/>
      <c r="AF6" s="163"/>
      <c r="AG6" s="163"/>
      <c r="AH6" s="163"/>
      <c r="AI6" s="163"/>
      <c r="AJ6" s="163"/>
      <c r="AK6" s="163"/>
      <c r="AL6" s="163"/>
      <c r="AM6" s="163"/>
    </row>
    <row r="7" spans="1:39" ht="20.100000000000001" customHeight="1" x14ac:dyDescent="0.2">
      <c r="A7" s="80"/>
      <c r="B7" s="41">
        <f t="shared" si="0"/>
        <v>5</v>
      </c>
      <c r="C7" s="63">
        <v>3</v>
      </c>
      <c r="D7" s="64" t="s">
        <v>320</v>
      </c>
      <c r="E7" s="227">
        <v>1.0043800000000001</v>
      </c>
      <c r="F7" s="72">
        <v>5</v>
      </c>
      <c r="G7" s="35">
        <f t="shared" si="1"/>
        <v>92</v>
      </c>
      <c r="H7" s="41">
        <f t="shared" si="2"/>
        <v>5</v>
      </c>
      <c r="I7" s="63">
        <v>13</v>
      </c>
      <c r="J7" s="64" t="s">
        <v>189</v>
      </c>
      <c r="K7" s="227">
        <v>1.0125999999999999</v>
      </c>
      <c r="L7" s="72">
        <v>5</v>
      </c>
      <c r="M7" s="35">
        <f t="shared" si="3"/>
        <v>60</v>
      </c>
      <c r="N7" s="41">
        <f t="shared" si="4"/>
        <v>5</v>
      </c>
      <c r="O7" s="63">
        <v>5</v>
      </c>
      <c r="P7" s="64" t="s">
        <v>338</v>
      </c>
      <c r="Q7" s="225">
        <v>1.21974</v>
      </c>
      <c r="R7" s="72">
        <v>5</v>
      </c>
      <c r="S7" s="35">
        <f t="shared" si="5"/>
        <v>28</v>
      </c>
      <c r="T7" s="163"/>
      <c r="U7" s="163"/>
      <c r="V7" s="163"/>
      <c r="W7" s="163"/>
      <c r="X7" s="163"/>
      <c r="Y7" s="163"/>
      <c r="Z7" s="163"/>
      <c r="AA7" s="163"/>
      <c r="AB7" s="163"/>
      <c r="AC7" s="163"/>
      <c r="AD7" s="163"/>
      <c r="AE7" s="163"/>
      <c r="AF7" s="163"/>
      <c r="AG7" s="163"/>
      <c r="AH7" s="163"/>
      <c r="AI7" s="163"/>
      <c r="AJ7" s="163"/>
      <c r="AK7" s="163"/>
      <c r="AL7" s="163"/>
      <c r="AM7" s="163"/>
    </row>
    <row r="8" spans="1:39" ht="20.100000000000001" customHeight="1" x14ac:dyDescent="0.2">
      <c r="A8" s="80"/>
      <c r="B8" s="41">
        <f t="shared" si="0"/>
        <v>6</v>
      </c>
      <c r="C8" s="63">
        <v>6</v>
      </c>
      <c r="D8" s="64" t="s">
        <v>37</v>
      </c>
      <c r="E8" s="227">
        <v>0.59992999999999996</v>
      </c>
      <c r="F8" s="72">
        <v>6</v>
      </c>
      <c r="G8" s="35">
        <f t="shared" si="1"/>
        <v>90</v>
      </c>
      <c r="H8" s="41">
        <f t="shared" si="2"/>
        <v>6</v>
      </c>
      <c r="I8" s="63">
        <v>9</v>
      </c>
      <c r="J8" s="64" t="s">
        <v>194</v>
      </c>
      <c r="K8" s="227">
        <v>1.01464</v>
      </c>
      <c r="L8" s="72">
        <v>6</v>
      </c>
      <c r="M8" s="35">
        <f t="shared" si="3"/>
        <v>58</v>
      </c>
      <c r="N8" s="41">
        <f t="shared" si="4"/>
        <v>6</v>
      </c>
      <c r="O8" s="63">
        <v>10</v>
      </c>
      <c r="P8" s="64" t="s">
        <v>329</v>
      </c>
      <c r="Q8" s="225">
        <v>1.21292</v>
      </c>
      <c r="R8" s="72">
        <v>6</v>
      </c>
      <c r="S8" s="35">
        <f t="shared" si="5"/>
        <v>26</v>
      </c>
      <c r="T8" s="163"/>
      <c r="U8" s="163"/>
      <c r="V8" s="163"/>
      <c r="W8" s="163"/>
      <c r="X8" s="163"/>
      <c r="Y8" s="163"/>
      <c r="Z8" s="163"/>
      <c r="AA8" s="163"/>
      <c r="AB8" s="163"/>
      <c r="AC8" s="163"/>
      <c r="AD8" s="163"/>
      <c r="AE8" s="163"/>
      <c r="AF8" s="163"/>
      <c r="AG8" s="163"/>
      <c r="AH8" s="163"/>
      <c r="AI8" s="163"/>
      <c r="AJ8" s="163"/>
      <c r="AK8" s="163"/>
      <c r="AL8" s="163"/>
      <c r="AM8" s="163"/>
    </row>
    <row r="9" spans="1:39" ht="20.100000000000001" customHeight="1" x14ac:dyDescent="0.2">
      <c r="A9" s="80"/>
      <c r="B9" s="41">
        <f t="shared" si="0"/>
        <v>7</v>
      </c>
      <c r="C9" s="63">
        <v>15</v>
      </c>
      <c r="D9" s="64" t="s">
        <v>117</v>
      </c>
      <c r="E9" s="227">
        <v>1.0118499999999999</v>
      </c>
      <c r="F9" s="72">
        <v>7</v>
      </c>
      <c r="G9" s="35">
        <f t="shared" si="1"/>
        <v>88</v>
      </c>
      <c r="H9" s="41">
        <f t="shared" si="2"/>
        <v>7</v>
      </c>
      <c r="I9" s="63">
        <v>17</v>
      </c>
      <c r="J9" s="64" t="s">
        <v>244</v>
      </c>
      <c r="K9" s="227">
        <v>1.0079899999999999</v>
      </c>
      <c r="L9" s="72">
        <v>7</v>
      </c>
      <c r="M9" s="35">
        <f t="shared" si="3"/>
        <v>56</v>
      </c>
      <c r="N9" s="41">
        <f t="shared" si="4"/>
        <v>7</v>
      </c>
      <c r="O9" s="63">
        <v>18</v>
      </c>
      <c r="P9" s="64" t="s">
        <v>284</v>
      </c>
      <c r="Q9" s="225">
        <v>1.24305</v>
      </c>
      <c r="R9" s="72">
        <v>7</v>
      </c>
      <c r="S9" s="35">
        <f t="shared" si="5"/>
        <v>24</v>
      </c>
      <c r="T9" s="163"/>
      <c r="U9" s="163"/>
      <c r="V9" s="163"/>
      <c r="W9" s="163"/>
      <c r="X9" s="163"/>
      <c r="Y9" s="163"/>
      <c r="Z9" s="163"/>
      <c r="AA9" s="163"/>
      <c r="AB9" s="163"/>
      <c r="AC9" s="163"/>
      <c r="AD9" s="163"/>
      <c r="AE9" s="163"/>
      <c r="AF9" s="163"/>
      <c r="AG9" s="163"/>
      <c r="AH9" s="163"/>
      <c r="AI9" s="163"/>
      <c r="AJ9" s="163"/>
      <c r="AK9" s="163"/>
      <c r="AL9" s="163"/>
      <c r="AM9" s="163"/>
    </row>
    <row r="10" spans="1:39" ht="20.100000000000001" customHeight="1" x14ac:dyDescent="0.2">
      <c r="A10" s="80"/>
      <c r="B10" s="41">
        <f t="shared" si="0"/>
        <v>8</v>
      </c>
      <c r="C10" s="63">
        <v>9</v>
      </c>
      <c r="D10" s="64" t="s">
        <v>319</v>
      </c>
      <c r="E10" s="227">
        <v>1.0032700000000001</v>
      </c>
      <c r="F10" s="72">
        <v>8</v>
      </c>
      <c r="G10" s="35">
        <f t="shared" si="1"/>
        <v>86</v>
      </c>
      <c r="H10" s="41">
        <f t="shared" si="2"/>
        <v>8</v>
      </c>
      <c r="I10" s="63">
        <v>6</v>
      </c>
      <c r="J10" s="64" t="s">
        <v>347</v>
      </c>
      <c r="K10" s="227">
        <v>1.0139100000000001</v>
      </c>
      <c r="L10" s="72">
        <v>8</v>
      </c>
      <c r="M10" s="35">
        <f t="shared" si="3"/>
        <v>54</v>
      </c>
      <c r="N10" s="41">
        <f t="shared" si="4"/>
        <v>8</v>
      </c>
      <c r="O10" s="63">
        <v>1</v>
      </c>
      <c r="P10" s="64" t="s">
        <v>323</v>
      </c>
      <c r="Q10" s="225">
        <v>1.21913</v>
      </c>
      <c r="R10" s="72">
        <v>8</v>
      </c>
      <c r="S10" s="35">
        <f t="shared" si="5"/>
        <v>22</v>
      </c>
      <c r="T10" s="163"/>
      <c r="U10" s="163"/>
      <c r="V10" s="163"/>
      <c r="W10" s="163"/>
      <c r="X10" s="163"/>
      <c r="Y10" s="163"/>
      <c r="Z10" s="163"/>
      <c r="AA10" s="163"/>
      <c r="AB10" s="163"/>
      <c r="AC10" s="163"/>
      <c r="AD10" s="163"/>
      <c r="AE10" s="163"/>
      <c r="AF10" s="163"/>
      <c r="AG10" s="163"/>
      <c r="AH10" s="163"/>
      <c r="AI10" s="163"/>
      <c r="AJ10" s="163"/>
      <c r="AK10" s="163"/>
      <c r="AL10" s="163"/>
      <c r="AM10" s="163"/>
    </row>
    <row r="11" spans="1:39" ht="20.100000000000001" customHeight="1" x14ac:dyDescent="0.2">
      <c r="A11" s="80"/>
      <c r="B11" s="41">
        <f t="shared" si="0"/>
        <v>9</v>
      </c>
      <c r="C11" s="63">
        <v>16</v>
      </c>
      <c r="D11" s="64" t="s">
        <v>207</v>
      </c>
      <c r="E11" s="227">
        <v>1.00068</v>
      </c>
      <c r="F11" s="72">
        <v>9</v>
      </c>
      <c r="G11" s="35">
        <f t="shared" si="1"/>
        <v>84</v>
      </c>
      <c r="H11" s="41">
        <f t="shared" si="2"/>
        <v>9</v>
      </c>
      <c r="I11" s="63">
        <v>20</v>
      </c>
      <c r="J11" s="64" t="s">
        <v>342</v>
      </c>
      <c r="K11" s="227">
        <v>1.0097400000000001</v>
      </c>
      <c r="L11" s="72">
        <v>9</v>
      </c>
      <c r="M11" s="35">
        <f t="shared" si="3"/>
        <v>52</v>
      </c>
      <c r="N11" s="41">
        <f t="shared" si="4"/>
        <v>9</v>
      </c>
      <c r="O11" s="63">
        <v>20</v>
      </c>
      <c r="P11" s="64" t="s">
        <v>337</v>
      </c>
      <c r="Q11" s="225">
        <v>1.2604299999999999</v>
      </c>
      <c r="R11" s="72">
        <v>9</v>
      </c>
      <c r="S11" s="35">
        <f t="shared" si="5"/>
        <v>20</v>
      </c>
      <c r="T11" s="163"/>
      <c r="U11" s="163"/>
      <c r="V11" s="163"/>
      <c r="W11" s="163"/>
      <c r="X11" s="163"/>
      <c r="Y11" s="163"/>
      <c r="Z11" s="163"/>
      <c r="AA11" s="163"/>
      <c r="AB11" s="163"/>
      <c r="AC11" s="163"/>
      <c r="AD11" s="163"/>
      <c r="AE11" s="163"/>
      <c r="AF11" s="163"/>
      <c r="AG11" s="163"/>
      <c r="AH11" s="163"/>
      <c r="AI11" s="163"/>
      <c r="AJ11" s="163"/>
      <c r="AK11" s="163"/>
      <c r="AL11" s="163"/>
      <c r="AM11" s="163"/>
    </row>
    <row r="12" spans="1:39" ht="20.100000000000001" customHeight="1" x14ac:dyDescent="0.2">
      <c r="A12" s="80"/>
      <c r="B12" s="41">
        <f t="shared" si="0"/>
        <v>10</v>
      </c>
      <c r="C12" s="63">
        <v>10</v>
      </c>
      <c r="D12" s="64" t="s">
        <v>208</v>
      </c>
      <c r="E12" s="227">
        <v>1.0130600000000001</v>
      </c>
      <c r="F12" s="72">
        <v>10</v>
      </c>
      <c r="G12" s="35">
        <f t="shared" si="1"/>
        <v>82</v>
      </c>
      <c r="H12" s="41">
        <f t="shared" si="2"/>
        <v>10</v>
      </c>
      <c r="I12" s="63">
        <v>15</v>
      </c>
      <c r="J12" s="64" t="s">
        <v>315</v>
      </c>
      <c r="K12" s="227">
        <v>1.01559</v>
      </c>
      <c r="L12" s="72">
        <v>10</v>
      </c>
      <c r="M12" s="35">
        <f t="shared" si="3"/>
        <v>50</v>
      </c>
      <c r="N12" s="41">
        <f t="shared" si="4"/>
        <v>10</v>
      </c>
      <c r="O12" s="63">
        <v>19</v>
      </c>
      <c r="P12" s="64" t="s">
        <v>330</v>
      </c>
      <c r="Q12" s="225">
        <v>1.2556099999999999</v>
      </c>
      <c r="R12" s="72">
        <v>10</v>
      </c>
      <c r="S12" s="35">
        <f t="shared" si="5"/>
        <v>18</v>
      </c>
      <c r="T12" s="163"/>
      <c r="U12" s="163"/>
      <c r="V12" s="163"/>
      <c r="W12" s="163"/>
      <c r="X12" s="163"/>
      <c r="Y12" s="163"/>
      <c r="Z12" s="163"/>
      <c r="AA12" s="163"/>
      <c r="AB12" s="163"/>
      <c r="AC12" s="163"/>
      <c r="AD12" s="163"/>
      <c r="AE12" s="163"/>
      <c r="AF12" s="163"/>
      <c r="AG12" s="163"/>
      <c r="AH12" s="163"/>
      <c r="AI12" s="163"/>
      <c r="AJ12" s="163"/>
      <c r="AK12" s="163"/>
      <c r="AL12" s="163"/>
      <c r="AM12" s="163"/>
    </row>
    <row r="13" spans="1:39" ht="20.100000000000001" customHeight="1" x14ac:dyDescent="0.2">
      <c r="A13" s="80"/>
      <c r="B13" s="41">
        <f t="shared" si="0"/>
        <v>11</v>
      </c>
      <c r="C13" s="63">
        <v>8</v>
      </c>
      <c r="D13" s="64" t="s">
        <v>191</v>
      </c>
      <c r="E13" s="227">
        <v>1.0013799999999999</v>
      </c>
      <c r="F13" s="72">
        <v>11</v>
      </c>
      <c r="G13" s="35">
        <f t="shared" si="1"/>
        <v>80</v>
      </c>
      <c r="H13" s="41">
        <f t="shared" si="2"/>
        <v>11</v>
      </c>
      <c r="I13" s="63">
        <v>16</v>
      </c>
      <c r="J13" s="64" t="s">
        <v>345</v>
      </c>
      <c r="K13" s="227">
        <v>1.01359</v>
      </c>
      <c r="L13" s="72">
        <v>11</v>
      </c>
      <c r="M13" s="35">
        <f t="shared" si="3"/>
        <v>48</v>
      </c>
      <c r="N13" s="41">
        <f t="shared" si="4"/>
        <v>11</v>
      </c>
      <c r="O13" s="63">
        <v>9</v>
      </c>
      <c r="P13" s="64" t="s">
        <v>339</v>
      </c>
      <c r="Q13" s="225">
        <v>1.2804599999999999</v>
      </c>
      <c r="R13" s="72">
        <v>11</v>
      </c>
      <c r="S13" s="35">
        <f t="shared" si="5"/>
        <v>16</v>
      </c>
      <c r="T13" s="163"/>
      <c r="U13" s="163"/>
      <c r="V13" s="163"/>
      <c r="W13" s="163"/>
      <c r="X13" s="163"/>
      <c r="Y13" s="163"/>
      <c r="Z13" s="163"/>
      <c r="AA13" s="163"/>
      <c r="AB13" s="163"/>
      <c r="AC13" s="163"/>
      <c r="AD13" s="163"/>
      <c r="AE13" s="163"/>
      <c r="AF13" s="163"/>
      <c r="AG13" s="163"/>
      <c r="AH13" s="163"/>
      <c r="AI13" s="163"/>
      <c r="AJ13" s="163"/>
      <c r="AK13" s="163"/>
      <c r="AL13" s="163"/>
      <c r="AM13" s="163"/>
    </row>
    <row r="14" spans="1:39" ht="20.100000000000001" customHeight="1" x14ac:dyDescent="0.2">
      <c r="A14" s="80"/>
      <c r="B14" s="41">
        <f t="shared" si="0"/>
        <v>12</v>
      </c>
      <c r="C14" s="63">
        <v>2</v>
      </c>
      <c r="D14" s="64" t="s">
        <v>328</v>
      </c>
      <c r="E14" s="227">
        <v>1.0051399999999999</v>
      </c>
      <c r="F14" s="72">
        <v>12</v>
      </c>
      <c r="G14" s="35">
        <f t="shared" si="1"/>
        <v>78</v>
      </c>
      <c r="H14" s="41">
        <f t="shared" si="2"/>
        <v>12</v>
      </c>
      <c r="I14" s="63">
        <v>19</v>
      </c>
      <c r="J14" s="64" t="s">
        <v>318</v>
      </c>
      <c r="K14" s="227">
        <v>1.01325</v>
      </c>
      <c r="L14" s="72">
        <v>12</v>
      </c>
      <c r="M14" s="35">
        <f t="shared" si="3"/>
        <v>46</v>
      </c>
      <c r="N14" s="41">
        <f t="shared" si="4"/>
        <v>12</v>
      </c>
      <c r="O14" s="63">
        <v>16</v>
      </c>
      <c r="P14" s="64" t="s">
        <v>324</v>
      </c>
      <c r="Q14" s="225">
        <v>1.27999</v>
      </c>
      <c r="R14" s="72">
        <v>12</v>
      </c>
      <c r="S14" s="35">
        <f t="shared" si="5"/>
        <v>14</v>
      </c>
      <c r="T14" s="163"/>
      <c r="U14" s="163"/>
      <c r="V14" s="163"/>
      <c r="W14" s="163"/>
      <c r="X14" s="163"/>
      <c r="Y14" s="163"/>
      <c r="Z14" s="163"/>
      <c r="AA14" s="163"/>
      <c r="AB14" s="163"/>
      <c r="AC14" s="163"/>
      <c r="AD14" s="163"/>
      <c r="AE14" s="163"/>
      <c r="AF14" s="163"/>
      <c r="AG14" s="163"/>
      <c r="AH14" s="163"/>
      <c r="AI14" s="163"/>
      <c r="AJ14" s="163"/>
      <c r="AK14" s="163"/>
      <c r="AL14" s="163"/>
      <c r="AM14" s="163"/>
    </row>
    <row r="15" spans="1:39" ht="20.100000000000001" customHeight="1" x14ac:dyDescent="0.2">
      <c r="A15" s="80"/>
      <c r="B15" s="41">
        <f t="shared" si="0"/>
        <v>13</v>
      </c>
      <c r="C15" s="63">
        <v>17</v>
      </c>
      <c r="D15" s="64" t="s">
        <v>228</v>
      </c>
      <c r="E15" s="227">
        <v>1.00857</v>
      </c>
      <c r="F15" s="72">
        <v>13</v>
      </c>
      <c r="G15" s="35">
        <f t="shared" si="1"/>
        <v>76</v>
      </c>
      <c r="H15" s="41">
        <f t="shared" si="2"/>
        <v>13</v>
      </c>
      <c r="I15" s="63">
        <v>3</v>
      </c>
      <c r="J15" s="64" t="s">
        <v>332</v>
      </c>
      <c r="K15" s="227">
        <v>1.01698</v>
      </c>
      <c r="L15" s="72">
        <v>13</v>
      </c>
      <c r="M15" s="35">
        <f t="shared" si="3"/>
        <v>44</v>
      </c>
      <c r="N15" s="41">
        <f t="shared" si="4"/>
        <v>13</v>
      </c>
      <c r="O15" s="63">
        <v>3</v>
      </c>
      <c r="P15" s="64" t="s">
        <v>331</v>
      </c>
      <c r="Q15" s="225">
        <v>1.2559400000000001</v>
      </c>
      <c r="R15" s="72">
        <v>13</v>
      </c>
      <c r="S15" s="35">
        <f t="shared" si="5"/>
        <v>12</v>
      </c>
      <c r="T15" s="163"/>
      <c r="U15" s="163"/>
      <c r="V15" s="163"/>
      <c r="W15" s="163"/>
      <c r="X15" s="163"/>
      <c r="Y15" s="163"/>
      <c r="Z15" s="163"/>
      <c r="AA15" s="163"/>
      <c r="AB15" s="163"/>
      <c r="AC15" s="163"/>
      <c r="AD15" s="163"/>
      <c r="AE15" s="163"/>
      <c r="AF15" s="163"/>
      <c r="AG15" s="163"/>
      <c r="AH15" s="163"/>
      <c r="AI15" s="163"/>
      <c r="AJ15" s="163"/>
      <c r="AK15" s="163"/>
      <c r="AL15" s="163"/>
      <c r="AM15" s="163"/>
    </row>
    <row r="16" spans="1:39" ht="20.100000000000001" customHeight="1" x14ac:dyDescent="0.2">
      <c r="A16" s="80"/>
      <c r="B16" s="41">
        <f t="shared" si="0"/>
        <v>14</v>
      </c>
      <c r="C16" s="63">
        <v>21</v>
      </c>
      <c r="D16" s="64" t="s">
        <v>317</v>
      </c>
      <c r="E16" s="227">
        <v>1.00471</v>
      </c>
      <c r="F16" s="72">
        <v>14</v>
      </c>
      <c r="G16" s="35">
        <f t="shared" si="1"/>
        <v>74</v>
      </c>
      <c r="H16" s="41">
        <f t="shared" si="2"/>
        <v>14</v>
      </c>
      <c r="I16" s="63">
        <v>8</v>
      </c>
      <c r="J16" s="64" t="s">
        <v>130</v>
      </c>
      <c r="K16" s="227">
        <v>1.01231</v>
      </c>
      <c r="L16" s="72">
        <v>14</v>
      </c>
      <c r="M16" s="35">
        <f t="shared" si="3"/>
        <v>42</v>
      </c>
      <c r="N16" s="41">
        <f t="shared" si="4"/>
        <v>14</v>
      </c>
      <c r="O16" s="63">
        <v>15</v>
      </c>
      <c r="P16" s="64" t="s">
        <v>255</v>
      </c>
      <c r="Q16" s="225">
        <v>1.2103900000000001</v>
      </c>
      <c r="R16" s="72">
        <v>14</v>
      </c>
      <c r="S16" s="35">
        <f t="shared" si="5"/>
        <v>10</v>
      </c>
      <c r="T16" s="163"/>
      <c r="U16" s="163"/>
      <c r="V16" s="163"/>
      <c r="W16" s="163"/>
      <c r="X16" s="163"/>
      <c r="Y16" s="163"/>
      <c r="Z16" s="163"/>
      <c r="AA16" s="163"/>
      <c r="AB16" s="163"/>
      <c r="AC16" s="163"/>
      <c r="AD16" s="163"/>
      <c r="AE16" s="163"/>
      <c r="AF16" s="163"/>
      <c r="AG16" s="163"/>
      <c r="AH16" s="163"/>
      <c r="AI16" s="163"/>
      <c r="AJ16" s="163"/>
      <c r="AK16" s="163"/>
      <c r="AL16" s="163"/>
      <c r="AM16" s="163"/>
    </row>
    <row r="17" spans="1:39" ht="20.100000000000001" customHeight="1" x14ac:dyDescent="0.2">
      <c r="A17" s="80"/>
      <c r="B17" s="41">
        <f t="shared" si="0"/>
        <v>15</v>
      </c>
      <c r="C17" s="63">
        <v>19</v>
      </c>
      <c r="D17" s="64" t="s">
        <v>327</v>
      </c>
      <c r="E17" s="227">
        <v>1.01407</v>
      </c>
      <c r="F17" s="72">
        <v>15</v>
      </c>
      <c r="G17" s="35">
        <f t="shared" si="1"/>
        <v>72</v>
      </c>
      <c r="H17" s="41">
        <f t="shared" si="2"/>
        <v>15</v>
      </c>
      <c r="I17" s="63">
        <v>2</v>
      </c>
      <c r="J17" s="64" t="s">
        <v>197</v>
      </c>
      <c r="K17" s="227">
        <v>1.01999</v>
      </c>
      <c r="L17" s="72">
        <v>15</v>
      </c>
      <c r="M17" s="35">
        <f t="shared" si="3"/>
        <v>40</v>
      </c>
      <c r="N17" s="41">
        <f t="shared" si="4"/>
        <v>15</v>
      </c>
      <c r="O17" s="63">
        <v>17</v>
      </c>
      <c r="P17" s="64" t="s">
        <v>344</v>
      </c>
      <c r="Q17" s="225">
        <v>1.31175</v>
      </c>
      <c r="R17" s="72">
        <v>15</v>
      </c>
      <c r="S17" s="35">
        <f t="shared" si="5"/>
        <v>8</v>
      </c>
      <c r="T17" s="163"/>
      <c r="U17" s="163"/>
      <c r="V17" s="163"/>
      <c r="W17" s="163"/>
      <c r="X17" s="163"/>
      <c r="Y17" s="163"/>
      <c r="Z17" s="163"/>
      <c r="AA17" s="163"/>
      <c r="AB17" s="163"/>
      <c r="AC17" s="163"/>
      <c r="AD17" s="163"/>
      <c r="AE17" s="163"/>
      <c r="AF17" s="163"/>
      <c r="AG17" s="163"/>
      <c r="AH17" s="163"/>
      <c r="AI17" s="163"/>
      <c r="AJ17" s="163"/>
      <c r="AK17" s="163"/>
      <c r="AL17" s="163"/>
      <c r="AM17" s="163"/>
    </row>
    <row r="18" spans="1:39" ht="20.100000000000001" customHeight="1" x14ac:dyDescent="0.2">
      <c r="A18" s="80"/>
      <c r="B18" s="41">
        <f t="shared" si="0"/>
        <v>16</v>
      </c>
      <c r="C18" s="63">
        <v>13</v>
      </c>
      <c r="D18" s="64" t="s">
        <v>316</v>
      </c>
      <c r="E18" s="227">
        <v>1.0115499999999999</v>
      </c>
      <c r="F18" s="72">
        <v>16</v>
      </c>
      <c r="G18" s="35">
        <f t="shared" si="1"/>
        <v>70</v>
      </c>
      <c r="H18" s="41">
        <f t="shared" si="2"/>
        <v>16</v>
      </c>
      <c r="I18" s="63">
        <v>21</v>
      </c>
      <c r="J18" s="64" t="s">
        <v>199</v>
      </c>
      <c r="K18" s="227">
        <v>1.0218499999999999</v>
      </c>
      <c r="L18" s="72">
        <v>16</v>
      </c>
      <c r="M18" s="35">
        <f t="shared" si="3"/>
        <v>38</v>
      </c>
      <c r="N18" s="41">
        <f t="shared" si="4"/>
        <v>16</v>
      </c>
      <c r="O18" s="63">
        <v>8</v>
      </c>
      <c r="P18" s="64" t="s">
        <v>334</v>
      </c>
      <c r="Q18" s="225">
        <v>1.2758100000000001</v>
      </c>
      <c r="R18" s="72">
        <v>16</v>
      </c>
      <c r="S18" s="35">
        <f t="shared" si="5"/>
        <v>6</v>
      </c>
      <c r="T18" s="163"/>
      <c r="U18" s="163"/>
      <c r="V18" s="163"/>
      <c r="W18" s="163"/>
      <c r="X18" s="163"/>
      <c r="Y18" s="163"/>
      <c r="Z18" s="163"/>
      <c r="AA18" s="163"/>
      <c r="AB18" s="163"/>
      <c r="AC18" s="163"/>
      <c r="AD18" s="163"/>
      <c r="AE18" s="163"/>
      <c r="AF18" s="163"/>
      <c r="AG18" s="163"/>
      <c r="AH18" s="163"/>
      <c r="AI18" s="163"/>
      <c r="AJ18" s="163"/>
      <c r="AK18" s="163"/>
      <c r="AL18" s="163"/>
      <c r="AM18" s="163"/>
    </row>
    <row r="19" spans="1:39" ht="20.100000000000001" customHeight="1" x14ac:dyDescent="0.2">
      <c r="A19" s="80"/>
      <c r="B19" s="41">
        <f t="shared" si="0"/>
        <v>17</v>
      </c>
      <c r="C19" s="63">
        <v>5</v>
      </c>
      <c r="D19" s="64" t="s">
        <v>211</v>
      </c>
      <c r="E19" s="227">
        <v>0.59879000000000004</v>
      </c>
      <c r="F19" s="72">
        <v>17</v>
      </c>
      <c r="G19" s="35">
        <f t="shared" si="1"/>
        <v>68</v>
      </c>
      <c r="H19" s="41">
        <f t="shared" si="2"/>
        <v>17</v>
      </c>
      <c r="I19" s="63">
        <v>1</v>
      </c>
      <c r="J19" s="64" t="s">
        <v>340</v>
      </c>
      <c r="K19" s="227">
        <v>1.01511</v>
      </c>
      <c r="L19" s="72">
        <v>17</v>
      </c>
      <c r="M19" s="35">
        <f t="shared" si="3"/>
        <v>36</v>
      </c>
      <c r="N19" s="41">
        <f t="shared" si="4"/>
        <v>17</v>
      </c>
      <c r="O19" s="63">
        <v>2</v>
      </c>
      <c r="P19" s="64"/>
      <c r="Q19" s="225"/>
      <c r="R19" s="72"/>
      <c r="S19" s="35">
        <f t="shared" si="5"/>
        <v>4</v>
      </c>
      <c r="T19" s="163"/>
      <c r="U19" s="163"/>
      <c r="V19" s="163"/>
      <c r="W19" s="163"/>
      <c r="X19" s="163"/>
      <c r="Y19" s="163"/>
      <c r="Z19" s="163"/>
      <c r="AA19" s="163"/>
      <c r="AB19" s="163"/>
      <c r="AC19" s="163"/>
      <c r="AD19" s="163"/>
      <c r="AE19" s="163"/>
      <c r="AF19" s="163"/>
      <c r="AG19" s="163"/>
      <c r="AH19" s="163"/>
      <c r="AI19" s="163"/>
      <c r="AJ19" s="163"/>
      <c r="AK19" s="163"/>
      <c r="AL19" s="163"/>
      <c r="AM19" s="163"/>
    </row>
    <row r="20" spans="1:39" ht="20.100000000000001" customHeight="1" x14ac:dyDescent="0.2">
      <c r="A20" s="44">
        <v>17</v>
      </c>
      <c r="B20" s="45"/>
      <c r="C20" s="46"/>
      <c r="D20" s="47">
        <v>1</v>
      </c>
      <c r="E20" s="49">
        <f>F20-F21</f>
        <v>0</v>
      </c>
      <c r="F20" s="48">
        <f>SUM(F3:F19)</f>
        <v>153</v>
      </c>
      <c r="G20" s="59"/>
      <c r="H20" s="45"/>
      <c r="I20" s="46"/>
      <c r="J20" s="47">
        <v>1</v>
      </c>
      <c r="K20" s="49">
        <f>L20-L21</f>
        <v>0</v>
      </c>
      <c r="L20" s="48">
        <f>SUM(L3:L19)</f>
        <v>153</v>
      </c>
      <c r="M20" s="59"/>
      <c r="N20" s="45"/>
      <c r="O20" s="46"/>
      <c r="P20" s="47">
        <v>1</v>
      </c>
      <c r="Q20" s="49">
        <f>R20-R21</f>
        <v>0</v>
      </c>
      <c r="R20" s="48">
        <f>SUM(R3:R19)</f>
        <v>136</v>
      </c>
      <c r="S20" s="59">
        <f>E20+K20+Q20</f>
        <v>0</v>
      </c>
      <c r="T20" s="59"/>
      <c r="U20" s="59"/>
      <c r="V20" s="59"/>
      <c r="W20" s="59"/>
      <c r="X20" s="59"/>
      <c r="Y20" s="59"/>
      <c r="Z20" s="59"/>
      <c r="AA20" s="59"/>
      <c r="AB20" s="59"/>
      <c r="AC20" s="59"/>
      <c r="AD20" s="59"/>
      <c r="AE20" s="59"/>
      <c r="AF20" s="59"/>
      <c r="AG20" s="59"/>
      <c r="AH20" s="59"/>
      <c r="AI20" s="59"/>
      <c r="AJ20" s="59"/>
      <c r="AK20" s="59"/>
      <c r="AL20" s="59"/>
      <c r="AM20" s="59"/>
    </row>
    <row r="21" spans="1:39" x14ac:dyDescent="0.2">
      <c r="A21" s="60"/>
      <c r="D21" s="50"/>
      <c r="E21" s="96"/>
      <c r="F21" s="52">
        <f>MAX(F3:F19)*(MAX(F3:F19)+1)/2</f>
        <v>153</v>
      </c>
      <c r="G21" s="53"/>
      <c r="I21" s="97"/>
      <c r="J21" s="98"/>
      <c r="K21" s="96"/>
      <c r="L21" s="52">
        <f>MAX(L3:L19)*(MAX(L3:L19)+1)/2</f>
        <v>153</v>
      </c>
      <c r="M21" s="53"/>
      <c r="O21" s="97"/>
      <c r="P21" s="98"/>
      <c r="Q21" s="96"/>
      <c r="R21" s="52">
        <f>MAX(R3:R19)*(MAX(R3:R19)+1)/2</f>
        <v>136</v>
      </c>
      <c r="S21" s="53"/>
    </row>
    <row r="22" spans="1:39" ht="15" x14ac:dyDescent="0.25">
      <c r="A22" s="54"/>
      <c r="B22" s="54"/>
      <c r="C22" s="54"/>
      <c r="H22" s="54"/>
      <c r="I22" s="54"/>
      <c r="N22" s="54"/>
      <c r="O22" s="54"/>
    </row>
    <row r="24" spans="1:39" ht="15" x14ac:dyDescent="0.25">
      <c r="A24" s="54"/>
      <c r="B24" s="54"/>
      <c r="C24" s="54"/>
      <c r="H24" s="54"/>
      <c r="I24" s="54"/>
      <c r="N24" s="54"/>
      <c r="O24" s="54"/>
    </row>
    <row r="25" spans="1:39" ht="15" x14ac:dyDescent="0.25">
      <c r="A25" s="54"/>
      <c r="B25" s="54"/>
      <c r="C25" s="54"/>
      <c r="H25" s="54"/>
      <c r="I25" s="54"/>
      <c r="N25" s="54"/>
      <c r="O25" s="54"/>
    </row>
  </sheetData>
  <sheetProtection password="CC35" sheet="1" objects="1" scenarios="1"/>
  <phoneticPr fontId="0" type="noConversion"/>
  <conditionalFormatting sqref="E3:E19">
    <cfRule type="colorScale" priority="54">
      <colorScale>
        <cfvo type="min"/>
        <cfvo type="percentile" val="50"/>
        <cfvo type="max"/>
        <color rgb="FF63BE7B"/>
        <color rgb="FFFFEB84"/>
        <color rgb="FFF8696B"/>
      </colorScale>
    </cfRule>
  </conditionalFormatting>
  <conditionalFormatting sqref="K3:K19">
    <cfRule type="colorScale" priority="55">
      <colorScale>
        <cfvo type="min"/>
        <cfvo type="percentile" val="50"/>
        <cfvo type="max"/>
        <color rgb="FF63BE7B"/>
        <color rgb="FFFFEB84"/>
        <color rgb="FFF8696B"/>
      </colorScale>
    </cfRule>
  </conditionalFormatting>
  <conditionalFormatting sqref="Q3:Q19">
    <cfRule type="colorScale" priority="56">
      <colorScale>
        <cfvo type="min"/>
        <cfvo type="percentile" val="50"/>
        <cfvo type="max"/>
        <color rgb="FF63BE7B"/>
        <color rgb="FFFFEB84"/>
        <color rgb="FFF8696B"/>
      </colorScale>
    </cfRule>
  </conditionalFormatting>
  <conditionalFormatting sqref="F3:F19 L3:L19 R3:R19">
    <cfRule type="colorScale" priority="57">
      <colorScale>
        <cfvo type="min"/>
        <cfvo type="percentile" val="50"/>
        <cfvo type="max"/>
        <color rgb="FF63BE7B"/>
        <color rgb="FFFFEB84"/>
        <color rgb="FFF8696B"/>
      </colorScale>
    </cfRule>
  </conditionalFormatting>
  <printOptions horizontalCentered="1" headings="1"/>
  <pageMargins left="0" right="0" top="0.78740157480314965" bottom="0.78740157480314965" header="0.51181102362204722" footer="0.51181102362204722"/>
  <pageSetup paperSize="8" scale="125" orientation="landscape"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GrilleM2">
                <anchor moveWithCells="1" sizeWithCells="1">
                  <from>
                    <xdr:col>9</xdr:col>
                    <xdr:colOff>247650</xdr:colOff>
                    <xdr:row>0</xdr:row>
                    <xdr:rowOff>47625</xdr:rowOff>
                  </from>
                  <to>
                    <xdr:col>9</xdr:col>
                    <xdr:colOff>1085850</xdr:colOff>
                    <xdr:row>0</xdr:row>
                    <xdr:rowOff>295275</xdr:rowOff>
                  </to>
                </anchor>
              </controlPr>
            </control>
          </mc:Choice>
        </mc:AlternateContent>
        <mc:AlternateContent xmlns:mc="http://schemas.openxmlformats.org/markup-compatibility/2006">
          <mc:Choice Requires="x14">
            <control shapeId="5125" r:id="rId5" name="Button 5">
              <controlPr defaultSize="0" print="0" autoFill="0" autoPict="0" macro="[0]!Serie_A">
                <anchor moveWithCells="1" sizeWithCells="1">
                  <from>
                    <xdr:col>5</xdr:col>
                    <xdr:colOff>0</xdr:colOff>
                    <xdr:row>1</xdr:row>
                    <xdr:rowOff>9525</xdr:rowOff>
                  </from>
                  <to>
                    <xdr:col>6</xdr:col>
                    <xdr:colOff>0</xdr:colOff>
                    <xdr:row>2</xdr:row>
                    <xdr:rowOff>0</xdr:rowOff>
                  </to>
                </anchor>
              </controlPr>
            </control>
          </mc:Choice>
        </mc:AlternateContent>
        <mc:AlternateContent xmlns:mc="http://schemas.openxmlformats.org/markup-compatibility/2006">
          <mc:Choice Requires="x14">
            <control shapeId="5126" r:id="rId6" name="Button 6">
              <controlPr defaultSize="0" print="0" autoFill="0" autoPict="0" macro="[0]!Serie_B">
                <anchor moveWithCells="1" sizeWithCells="1">
                  <from>
                    <xdr:col>11</xdr:col>
                    <xdr:colOff>0</xdr:colOff>
                    <xdr:row>1</xdr:row>
                    <xdr:rowOff>9525</xdr:rowOff>
                  </from>
                  <to>
                    <xdr:col>12</xdr:col>
                    <xdr:colOff>0</xdr:colOff>
                    <xdr:row>2</xdr:row>
                    <xdr:rowOff>0</xdr:rowOff>
                  </to>
                </anchor>
              </controlPr>
            </control>
          </mc:Choice>
        </mc:AlternateContent>
        <mc:AlternateContent xmlns:mc="http://schemas.openxmlformats.org/markup-compatibility/2006">
          <mc:Choice Requires="x14">
            <control shapeId="5127" r:id="rId7" name="Button 7">
              <controlPr defaultSize="0" print="0" autoFill="0" autoPict="0" macro="[0]!Serie_C">
                <anchor moveWithCells="1" sizeWithCells="1">
                  <from>
                    <xdr:col>17</xdr:col>
                    <xdr:colOff>0</xdr:colOff>
                    <xdr:row>1</xdr:row>
                    <xdr:rowOff>9525</xdr:rowOff>
                  </from>
                  <to>
                    <xdr:col>18</xdr:col>
                    <xdr:colOff>0</xdr:colOff>
                    <xdr:row>2</xdr:row>
                    <xdr:rowOff>0</xdr:rowOff>
                  </to>
                </anchor>
              </controlPr>
            </control>
          </mc:Choice>
        </mc:AlternateContent>
        <mc:AlternateContent xmlns:mc="http://schemas.openxmlformats.org/markup-compatibility/2006">
          <mc:Choice Requires="x14">
            <control shapeId="5128" r:id="rId8" name="Button 8">
              <controlPr defaultSize="0" print="0" autoFill="0" autoPict="0" macro="[0]!RoutineAjouteM2">
                <anchor moveWithCells="1" sizeWithCells="1">
                  <from>
                    <xdr:col>3</xdr:col>
                    <xdr:colOff>85725</xdr:colOff>
                    <xdr:row>0</xdr:row>
                    <xdr:rowOff>76200</xdr:rowOff>
                  </from>
                  <to>
                    <xdr:col>3</xdr:col>
                    <xdr:colOff>704850</xdr:colOff>
                    <xdr:row>0</xdr:row>
                    <xdr:rowOff>295275</xdr:rowOff>
                  </to>
                </anchor>
              </controlPr>
            </control>
          </mc:Choice>
        </mc:AlternateContent>
        <mc:AlternateContent xmlns:mc="http://schemas.openxmlformats.org/markup-compatibility/2006">
          <mc:Choice Requires="x14">
            <control shapeId="5129" r:id="rId9" name="Button 9">
              <controlPr defaultSize="0" print="0" autoFill="0" autoPict="0" macro="[0]!RoutineEnleveM2">
                <anchor moveWithCells="1" sizeWithCells="1">
                  <from>
                    <xdr:col>3</xdr:col>
                    <xdr:colOff>771525</xdr:colOff>
                    <xdr:row>0</xdr:row>
                    <xdr:rowOff>76200</xdr:rowOff>
                  </from>
                  <to>
                    <xdr:col>3</xdr:col>
                    <xdr:colOff>1304925</xdr:colOff>
                    <xdr:row>0</xdr:row>
                    <xdr:rowOff>295275</xdr:rowOff>
                  </to>
                </anchor>
              </controlPr>
            </control>
          </mc:Choice>
        </mc:AlternateContent>
        <mc:AlternateContent xmlns:mc="http://schemas.openxmlformats.org/markup-compatibility/2006">
          <mc:Choice Requires="x14">
            <control shapeId="5130" r:id="rId10" name="Bouton Mono">
              <controlPr defaultSize="0" print="0" autoFill="0" autoPict="0" macro="[0]!Configuration.Monomanche">
                <anchor moveWithCells="1" sizeWithCells="1">
                  <from>
                    <xdr:col>10</xdr:col>
                    <xdr:colOff>438150</xdr:colOff>
                    <xdr:row>0</xdr:row>
                    <xdr:rowOff>66675</xdr:rowOff>
                  </from>
                  <to>
                    <xdr:col>15</xdr:col>
                    <xdr:colOff>447675</xdr:colOff>
                    <xdr:row>0</xdr:row>
                    <xdr:rowOff>314325</xdr:rowOff>
                  </to>
                </anchor>
              </controlPr>
            </control>
          </mc:Choice>
        </mc:AlternateContent>
        <mc:AlternateContent xmlns:mc="http://schemas.openxmlformats.org/markup-compatibility/2006">
          <mc:Choice Requires="x14">
            <control shapeId="5131" r:id="rId11" name="Button 11">
              <controlPr defaultSize="0" print="0" autoFill="0" autoPict="0" macro="[0]!Imprime">
                <anchor moveWithCells="1" sizeWithCells="1">
                  <from>
                    <xdr:col>16</xdr:col>
                    <xdr:colOff>0</xdr:colOff>
                    <xdr:row>0</xdr:row>
                    <xdr:rowOff>9525</xdr:rowOff>
                  </from>
                  <to>
                    <xdr:col>17</xdr:col>
                    <xdr:colOff>428625</xdr:colOff>
                    <xdr:row>0</xdr:row>
                    <xdr:rowOff>323850</xdr:rowOff>
                  </to>
                </anchor>
              </controlPr>
            </control>
          </mc:Choice>
        </mc:AlternateContent>
        <mc:AlternateContent xmlns:mc="http://schemas.openxmlformats.org/markup-compatibility/2006">
          <mc:Choice Requires="x14">
            <control shapeId="5246" r:id="rId12" name="Bouton FA">
              <controlPr defaultSize="0" print="0" autoFill="0" autoPict="0" macro="[0]!Voir_GrilleA">
                <anchor moveWithCells="1" sizeWithCells="1">
                  <from>
                    <xdr:col>3</xdr:col>
                    <xdr:colOff>266700</xdr:colOff>
                    <xdr:row>19</xdr:row>
                    <xdr:rowOff>19050</xdr:rowOff>
                  </from>
                  <to>
                    <xdr:col>3</xdr:col>
                    <xdr:colOff>1162050</xdr:colOff>
                    <xdr:row>19</xdr:row>
                    <xdr:rowOff>228600</xdr:rowOff>
                  </to>
                </anchor>
              </controlPr>
            </control>
          </mc:Choice>
        </mc:AlternateContent>
        <mc:AlternateContent xmlns:mc="http://schemas.openxmlformats.org/markup-compatibility/2006">
          <mc:Choice Requires="x14">
            <control shapeId="5248" r:id="rId13" name="Bouton FB">
              <controlPr defaultSize="0" print="0" autoFill="0" autoPict="0" macro="[0]!Voir_GrilleB">
                <anchor moveWithCells="1" sizeWithCells="1">
                  <from>
                    <xdr:col>9</xdr:col>
                    <xdr:colOff>228600</xdr:colOff>
                    <xdr:row>19</xdr:row>
                    <xdr:rowOff>19050</xdr:rowOff>
                  </from>
                  <to>
                    <xdr:col>9</xdr:col>
                    <xdr:colOff>1114425</xdr:colOff>
                    <xdr:row>19</xdr:row>
                    <xdr:rowOff>228600</xdr:rowOff>
                  </to>
                </anchor>
              </controlPr>
            </control>
          </mc:Choice>
        </mc:AlternateContent>
        <mc:AlternateContent xmlns:mc="http://schemas.openxmlformats.org/markup-compatibility/2006">
          <mc:Choice Requires="x14">
            <control shapeId="5250" r:id="rId14" name="Bouton FC">
              <controlPr defaultSize="0" print="0" autoFill="0" autoPict="0" macro="[0]!Voir_GrilleC">
                <anchor moveWithCells="1" sizeWithCells="1">
                  <from>
                    <xdr:col>15</xdr:col>
                    <xdr:colOff>285750</xdr:colOff>
                    <xdr:row>19</xdr:row>
                    <xdr:rowOff>19050</xdr:rowOff>
                  </from>
                  <to>
                    <xdr:col>15</xdr:col>
                    <xdr:colOff>1181100</xdr:colOff>
                    <xdr:row>19</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E6" sqref="E6:E17"/>
    </sheetView>
  </sheetViews>
  <sheetFormatPr baseColWidth="10" defaultRowHeight="12.75" x14ac:dyDescent="0.2"/>
  <sheetData>
    <row r="1" spans="1:6" x14ac:dyDescent="0.2">
      <c r="A1" s="64" t="s">
        <v>346</v>
      </c>
      <c r="B1" s="228"/>
      <c r="C1" s="64" t="s">
        <v>169</v>
      </c>
      <c r="D1" s="230"/>
      <c r="E1" s="64" t="s">
        <v>348</v>
      </c>
      <c r="F1" s="222"/>
    </row>
    <row r="2" spans="1:6" x14ac:dyDescent="0.2">
      <c r="A2" s="64" t="s">
        <v>321</v>
      </c>
      <c r="B2" s="229"/>
      <c r="C2" s="64" t="s">
        <v>335</v>
      </c>
      <c r="D2" s="231"/>
      <c r="E2" s="64" t="s">
        <v>325</v>
      </c>
      <c r="F2" s="223"/>
    </row>
    <row r="3" spans="1:6" x14ac:dyDescent="0.2">
      <c r="A3" s="64" t="s">
        <v>341</v>
      </c>
      <c r="B3" s="229"/>
      <c r="C3" s="64" t="s">
        <v>343</v>
      </c>
      <c r="D3" s="231"/>
      <c r="E3" s="64" t="s">
        <v>326</v>
      </c>
      <c r="F3" s="223"/>
    </row>
    <row r="4" spans="1:6" x14ac:dyDescent="0.2">
      <c r="A4" s="64" t="s">
        <v>222</v>
      </c>
      <c r="B4" s="229"/>
      <c r="C4" s="64" t="s">
        <v>270</v>
      </c>
      <c r="D4" s="231"/>
      <c r="E4" s="64" t="s">
        <v>322</v>
      </c>
      <c r="F4" s="223"/>
    </row>
    <row r="5" spans="1:6" x14ac:dyDescent="0.2">
      <c r="A5" s="64" t="s">
        <v>320</v>
      </c>
      <c r="B5" s="229"/>
      <c r="C5" s="64" t="s">
        <v>189</v>
      </c>
      <c r="D5" s="231"/>
      <c r="E5" s="64" t="s">
        <v>338</v>
      </c>
      <c r="F5" s="223"/>
    </row>
    <row r="6" spans="1:6" x14ac:dyDescent="0.2">
      <c r="A6" s="64" t="s">
        <v>37</v>
      </c>
      <c r="B6" s="229"/>
      <c r="C6" s="64" t="s">
        <v>194</v>
      </c>
      <c r="D6" s="231"/>
      <c r="E6" s="64" t="s">
        <v>329</v>
      </c>
      <c r="F6" s="223"/>
    </row>
    <row r="7" spans="1:6" x14ac:dyDescent="0.2">
      <c r="A7" s="64" t="s">
        <v>117</v>
      </c>
      <c r="B7" s="229"/>
      <c r="C7" s="64" t="s">
        <v>244</v>
      </c>
      <c r="D7" s="231"/>
      <c r="E7" s="64" t="s">
        <v>284</v>
      </c>
      <c r="F7" s="223"/>
    </row>
    <row r="8" spans="1:6" x14ac:dyDescent="0.2">
      <c r="A8" s="64" t="s">
        <v>319</v>
      </c>
      <c r="B8" s="229"/>
      <c r="C8" s="64" t="s">
        <v>347</v>
      </c>
      <c r="D8" s="231"/>
      <c r="E8" s="64" t="s">
        <v>323</v>
      </c>
      <c r="F8" s="223"/>
    </row>
    <row r="9" spans="1:6" x14ac:dyDescent="0.2">
      <c r="A9" s="64" t="s">
        <v>207</v>
      </c>
      <c r="B9" s="229"/>
      <c r="C9" s="64" t="s">
        <v>342</v>
      </c>
      <c r="D9" s="231"/>
      <c r="E9" s="64" t="s">
        <v>337</v>
      </c>
      <c r="F9" s="223"/>
    </row>
    <row r="10" spans="1:6" x14ac:dyDescent="0.2">
      <c r="A10" s="64" t="s">
        <v>208</v>
      </c>
      <c r="B10" s="229"/>
      <c r="C10" s="64" t="s">
        <v>315</v>
      </c>
      <c r="D10" s="231"/>
      <c r="E10" s="64" t="s">
        <v>330</v>
      </c>
      <c r="F10" s="223"/>
    </row>
    <row r="11" spans="1:6" x14ac:dyDescent="0.2">
      <c r="A11" s="64" t="s">
        <v>191</v>
      </c>
      <c r="B11" s="229"/>
      <c r="C11" s="64" t="s">
        <v>345</v>
      </c>
      <c r="D11" s="231"/>
      <c r="E11" s="64" t="s">
        <v>339</v>
      </c>
      <c r="F11" s="223"/>
    </row>
    <row r="12" spans="1:6" x14ac:dyDescent="0.2">
      <c r="A12" s="64" t="s">
        <v>328</v>
      </c>
      <c r="B12" s="229"/>
      <c r="C12" s="64" t="s">
        <v>318</v>
      </c>
      <c r="D12" s="231"/>
      <c r="E12" s="64" t="s">
        <v>324</v>
      </c>
      <c r="F12" s="223"/>
    </row>
    <row r="13" spans="1:6" x14ac:dyDescent="0.2">
      <c r="A13" s="64" t="s">
        <v>228</v>
      </c>
      <c r="B13" s="229"/>
      <c r="C13" s="64" t="s">
        <v>332</v>
      </c>
      <c r="D13" s="231"/>
      <c r="E13" s="64" t="s">
        <v>331</v>
      </c>
      <c r="F13" s="223"/>
    </row>
    <row r="14" spans="1:6" x14ac:dyDescent="0.2">
      <c r="A14" s="64" t="s">
        <v>317</v>
      </c>
      <c r="B14" s="229"/>
      <c r="C14" s="64" t="s">
        <v>130</v>
      </c>
      <c r="D14" s="231"/>
      <c r="E14" s="64" t="s">
        <v>255</v>
      </c>
      <c r="F14" s="223"/>
    </row>
    <row r="15" spans="1:6" x14ac:dyDescent="0.2">
      <c r="A15" s="64" t="s">
        <v>327</v>
      </c>
      <c r="B15" s="229"/>
      <c r="C15" s="64" t="s">
        <v>197</v>
      </c>
      <c r="D15" s="231"/>
      <c r="E15" s="64" t="s">
        <v>344</v>
      </c>
      <c r="F15" s="223"/>
    </row>
    <row r="16" spans="1:6" x14ac:dyDescent="0.2">
      <c r="A16" s="64" t="s">
        <v>316</v>
      </c>
      <c r="B16" s="229"/>
      <c r="C16" s="64" t="s">
        <v>199</v>
      </c>
      <c r="D16" s="223"/>
      <c r="E16" s="64" t="s">
        <v>334</v>
      </c>
      <c r="F16" s="231"/>
    </row>
    <row r="17" spans="1:6" x14ac:dyDescent="0.2">
      <c r="A17" s="64" t="s">
        <v>211</v>
      </c>
      <c r="B17" s="229"/>
      <c r="C17" s="64" t="s">
        <v>340</v>
      </c>
      <c r="D17" s="223"/>
      <c r="E17" s="64"/>
      <c r="F17" s="231"/>
    </row>
  </sheetData>
  <conditionalFormatting sqref="B1">
    <cfRule type="colorScale" priority="51">
      <colorScale>
        <cfvo type="min"/>
        <cfvo type="percentile" val="50"/>
        <cfvo type="max"/>
        <color rgb="FF63BE7B"/>
        <color rgb="FFFFEB84"/>
        <color rgb="FFF8696B"/>
      </colorScale>
    </cfRule>
  </conditionalFormatting>
  <conditionalFormatting sqref="D1">
    <cfRule type="colorScale" priority="50">
      <colorScale>
        <cfvo type="min"/>
        <cfvo type="percentile" val="50"/>
        <cfvo type="max"/>
        <color rgb="FF63BE7B"/>
        <color rgb="FFFFEB84"/>
        <color rgb="FFF8696B"/>
      </colorScale>
    </cfRule>
  </conditionalFormatting>
  <conditionalFormatting sqref="F1">
    <cfRule type="colorScale" priority="49">
      <colorScale>
        <cfvo type="min"/>
        <cfvo type="percentile" val="50"/>
        <cfvo type="max"/>
        <color rgb="FF63BE7B"/>
        <color rgb="FFFFEB84"/>
        <color rgb="FFF8696B"/>
      </colorScale>
    </cfRule>
  </conditionalFormatting>
  <conditionalFormatting sqref="B2">
    <cfRule type="colorScale" priority="48">
      <colorScale>
        <cfvo type="min"/>
        <cfvo type="percentile" val="50"/>
        <cfvo type="max"/>
        <color rgb="FF63BE7B"/>
        <color rgb="FFFFEB84"/>
        <color rgb="FFF8696B"/>
      </colorScale>
    </cfRule>
  </conditionalFormatting>
  <conditionalFormatting sqref="D2">
    <cfRule type="colorScale" priority="47">
      <colorScale>
        <cfvo type="min"/>
        <cfvo type="percentile" val="50"/>
        <cfvo type="max"/>
        <color rgb="FF63BE7B"/>
        <color rgb="FFFFEB84"/>
        <color rgb="FFF8696B"/>
      </colorScale>
    </cfRule>
  </conditionalFormatting>
  <conditionalFormatting sqref="F2">
    <cfRule type="colorScale" priority="46">
      <colorScale>
        <cfvo type="min"/>
        <cfvo type="percentile" val="50"/>
        <cfvo type="max"/>
        <color rgb="FF63BE7B"/>
        <color rgb="FFFFEB84"/>
        <color rgb="FFF8696B"/>
      </colorScale>
    </cfRule>
  </conditionalFormatting>
  <conditionalFormatting sqref="B3">
    <cfRule type="colorScale" priority="45">
      <colorScale>
        <cfvo type="min"/>
        <cfvo type="percentile" val="50"/>
        <cfvo type="max"/>
        <color rgb="FF63BE7B"/>
        <color rgb="FFFFEB84"/>
        <color rgb="FFF8696B"/>
      </colorScale>
    </cfRule>
  </conditionalFormatting>
  <conditionalFormatting sqref="D3">
    <cfRule type="colorScale" priority="44">
      <colorScale>
        <cfvo type="min"/>
        <cfvo type="percentile" val="50"/>
        <cfvo type="max"/>
        <color rgb="FF63BE7B"/>
        <color rgb="FFFFEB84"/>
        <color rgb="FFF8696B"/>
      </colorScale>
    </cfRule>
  </conditionalFormatting>
  <conditionalFormatting sqref="F3">
    <cfRule type="colorScale" priority="43">
      <colorScale>
        <cfvo type="min"/>
        <cfvo type="percentile" val="50"/>
        <cfvo type="max"/>
        <color rgb="FF63BE7B"/>
        <color rgb="FFFFEB84"/>
        <color rgb="FFF8696B"/>
      </colorScale>
    </cfRule>
  </conditionalFormatting>
  <conditionalFormatting sqref="B4">
    <cfRule type="colorScale" priority="42">
      <colorScale>
        <cfvo type="min"/>
        <cfvo type="percentile" val="50"/>
        <cfvo type="max"/>
        <color rgb="FF63BE7B"/>
        <color rgb="FFFFEB84"/>
        <color rgb="FFF8696B"/>
      </colorScale>
    </cfRule>
  </conditionalFormatting>
  <conditionalFormatting sqref="D4">
    <cfRule type="colorScale" priority="41">
      <colorScale>
        <cfvo type="min"/>
        <cfvo type="percentile" val="50"/>
        <cfvo type="max"/>
        <color rgb="FF63BE7B"/>
        <color rgb="FFFFEB84"/>
        <color rgb="FFF8696B"/>
      </colorScale>
    </cfRule>
  </conditionalFormatting>
  <conditionalFormatting sqref="F4">
    <cfRule type="colorScale" priority="40">
      <colorScale>
        <cfvo type="min"/>
        <cfvo type="percentile" val="50"/>
        <cfvo type="max"/>
        <color rgb="FF63BE7B"/>
        <color rgb="FFFFEB84"/>
        <color rgb="FFF8696B"/>
      </colorScale>
    </cfRule>
  </conditionalFormatting>
  <conditionalFormatting sqref="B5">
    <cfRule type="colorScale" priority="39">
      <colorScale>
        <cfvo type="min"/>
        <cfvo type="percentile" val="50"/>
        <cfvo type="max"/>
        <color rgb="FF63BE7B"/>
        <color rgb="FFFFEB84"/>
        <color rgb="FFF8696B"/>
      </colorScale>
    </cfRule>
  </conditionalFormatting>
  <conditionalFormatting sqref="D5">
    <cfRule type="colorScale" priority="38">
      <colorScale>
        <cfvo type="min"/>
        <cfvo type="percentile" val="50"/>
        <cfvo type="max"/>
        <color rgb="FF63BE7B"/>
        <color rgb="FFFFEB84"/>
        <color rgb="FFF8696B"/>
      </colorScale>
    </cfRule>
  </conditionalFormatting>
  <conditionalFormatting sqref="F5">
    <cfRule type="colorScale" priority="37">
      <colorScale>
        <cfvo type="min"/>
        <cfvo type="percentile" val="50"/>
        <cfvo type="max"/>
        <color rgb="FF63BE7B"/>
        <color rgb="FFFFEB84"/>
        <color rgb="FFF8696B"/>
      </colorScale>
    </cfRule>
  </conditionalFormatting>
  <conditionalFormatting sqref="B6">
    <cfRule type="colorScale" priority="36">
      <colorScale>
        <cfvo type="min"/>
        <cfvo type="percentile" val="50"/>
        <cfvo type="max"/>
        <color rgb="FF63BE7B"/>
        <color rgb="FFFFEB84"/>
        <color rgb="FFF8696B"/>
      </colorScale>
    </cfRule>
  </conditionalFormatting>
  <conditionalFormatting sqref="D6">
    <cfRule type="colorScale" priority="35">
      <colorScale>
        <cfvo type="min"/>
        <cfvo type="percentile" val="50"/>
        <cfvo type="max"/>
        <color rgb="FF63BE7B"/>
        <color rgb="FFFFEB84"/>
        <color rgb="FFF8696B"/>
      </colorScale>
    </cfRule>
  </conditionalFormatting>
  <conditionalFormatting sqref="F6">
    <cfRule type="colorScale" priority="34">
      <colorScale>
        <cfvo type="min"/>
        <cfvo type="percentile" val="50"/>
        <cfvo type="max"/>
        <color rgb="FF63BE7B"/>
        <color rgb="FFFFEB84"/>
        <color rgb="FFF8696B"/>
      </colorScale>
    </cfRule>
  </conditionalFormatting>
  <conditionalFormatting sqref="B7">
    <cfRule type="colorScale" priority="33">
      <colorScale>
        <cfvo type="min"/>
        <cfvo type="percentile" val="50"/>
        <cfvo type="max"/>
        <color rgb="FF63BE7B"/>
        <color rgb="FFFFEB84"/>
        <color rgb="FFF8696B"/>
      </colorScale>
    </cfRule>
  </conditionalFormatting>
  <conditionalFormatting sqref="D7">
    <cfRule type="colorScale" priority="32">
      <colorScale>
        <cfvo type="min"/>
        <cfvo type="percentile" val="50"/>
        <cfvo type="max"/>
        <color rgb="FF63BE7B"/>
        <color rgb="FFFFEB84"/>
        <color rgb="FFF8696B"/>
      </colorScale>
    </cfRule>
  </conditionalFormatting>
  <conditionalFormatting sqref="F7">
    <cfRule type="colorScale" priority="31">
      <colorScale>
        <cfvo type="min"/>
        <cfvo type="percentile" val="50"/>
        <cfvo type="max"/>
        <color rgb="FF63BE7B"/>
        <color rgb="FFFFEB84"/>
        <color rgb="FFF8696B"/>
      </colorScale>
    </cfRule>
  </conditionalFormatting>
  <conditionalFormatting sqref="B8">
    <cfRule type="colorScale" priority="30">
      <colorScale>
        <cfvo type="min"/>
        <cfvo type="percentile" val="50"/>
        <cfvo type="max"/>
        <color rgb="FF63BE7B"/>
        <color rgb="FFFFEB84"/>
        <color rgb="FFF8696B"/>
      </colorScale>
    </cfRule>
  </conditionalFormatting>
  <conditionalFormatting sqref="D8">
    <cfRule type="colorScale" priority="29">
      <colorScale>
        <cfvo type="min"/>
        <cfvo type="percentile" val="50"/>
        <cfvo type="max"/>
        <color rgb="FF63BE7B"/>
        <color rgb="FFFFEB84"/>
        <color rgb="FFF8696B"/>
      </colorScale>
    </cfRule>
  </conditionalFormatting>
  <conditionalFormatting sqref="F8">
    <cfRule type="colorScale" priority="28">
      <colorScale>
        <cfvo type="min"/>
        <cfvo type="percentile" val="50"/>
        <cfvo type="max"/>
        <color rgb="FF63BE7B"/>
        <color rgb="FFFFEB84"/>
        <color rgb="FFF8696B"/>
      </colorScale>
    </cfRule>
  </conditionalFormatting>
  <conditionalFormatting sqref="B9">
    <cfRule type="colorScale" priority="27">
      <colorScale>
        <cfvo type="min"/>
        <cfvo type="percentile" val="50"/>
        <cfvo type="max"/>
        <color rgb="FF63BE7B"/>
        <color rgb="FFFFEB84"/>
        <color rgb="FFF8696B"/>
      </colorScale>
    </cfRule>
  </conditionalFormatting>
  <conditionalFormatting sqref="D9">
    <cfRule type="colorScale" priority="26">
      <colorScale>
        <cfvo type="min"/>
        <cfvo type="percentile" val="50"/>
        <cfvo type="max"/>
        <color rgb="FF63BE7B"/>
        <color rgb="FFFFEB84"/>
        <color rgb="FFF8696B"/>
      </colorScale>
    </cfRule>
  </conditionalFormatting>
  <conditionalFormatting sqref="F9">
    <cfRule type="colorScale" priority="25">
      <colorScale>
        <cfvo type="min"/>
        <cfvo type="percentile" val="50"/>
        <cfvo type="max"/>
        <color rgb="FF63BE7B"/>
        <color rgb="FFFFEB84"/>
        <color rgb="FFF8696B"/>
      </colorScale>
    </cfRule>
  </conditionalFormatting>
  <conditionalFormatting sqref="B10">
    <cfRule type="colorScale" priority="24">
      <colorScale>
        <cfvo type="min"/>
        <cfvo type="percentile" val="50"/>
        <cfvo type="max"/>
        <color rgb="FF63BE7B"/>
        <color rgb="FFFFEB84"/>
        <color rgb="FFF8696B"/>
      </colorScale>
    </cfRule>
  </conditionalFormatting>
  <conditionalFormatting sqref="D10">
    <cfRule type="colorScale" priority="23">
      <colorScale>
        <cfvo type="min"/>
        <cfvo type="percentile" val="50"/>
        <cfvo type="max"/>
        <color rgb="FF63BE7B"/>
        <color rgb="FFFFEB84"/>
        <color rgb="FFF8696B"/>
      </colorScale>
    </cfRule>
  </conditionalFormatting>
  <conditionalFormatting sqref="F10">
    <cfRule type="colorScale" priority="22">
      <colorScale>
        <cfvo type="min"/>
        <cfvo type="percentile" val="50"/>
        <cfvo type="max"/>
        <color rgb="FF63BE7B"/>
        <color rgb="FFFFEB84"/>
        <color rgb="FFF8696B"/>
      </colorScale>
    </cfRule>
  </conditionalFormatting>
  <conditionalFormatting sqref="B11">
    <cfRule type="colorScale" priority="21">
      <colorScale>
        <cfvo type="min"/>
        <cfvo type="percentile" val="50"/>
        <cfvo type="max"/>
        <color rgb="FF63BE7B"/>
        <color rgb="FFFFEB84"/>
        <color rgb="FFF8696B"/>
      </colorScale>
    </cfRule>
  </conditionalFormatting>
  <conditionalFormatting sqref="D11">
    <cfRule type="colorScale" priority="20">
      <colorScale>
        <cfvo type="min"/>
        <cfvo type="percentile" val="50"/>
        <cfvo type="max"/>
        <color rgb="FF63BE7B"/>
        <color rgb="FFFFEB84"/>
        <color rgb="FFF8696B"/>
      </colorScale>
    </cfRule>
  </conditionalFormatting>
  <conditionalFormatting sqref="F11">
    <cfRule type="colorScale" priority="19">
      <colorScale>
        <cfvo type="min"/>
        <cfvo type="percentile" val="50"/>
        <cfvo type="max"/>
        <color rgb="FF63BE7B"/>
        <color rgb="FFFFEB84"/>
        <color rgb="FFF8696B"/>
      </colorScale>
    </cfRule>
  </conditionalFormatting>
  <conditionalFormatting sqref="B12">
    <cfRule type="colorScale" priority="18">
      <colorScale>
        <cfvo type="min"/>
        <cfvo type="percentile" val="50"/>
        <cfvo type="max"/>
        <color rgb="FF63BE7B"/>
        <color rgb="FFFFEB84"/>
        <color rgb="FFF8696B"/>
      </colorScale>
    </cfRule>
  </conditionalFormatting>
  <conditionalFormatting sqref="D12">
    <cfRule type="colorScale" priority="17">
      <colorScale>
        <cfvo type="min"/>
        <cfvo type="percentile" val="50"/>
        <cfvo type="max"/>
        <color rgb="FF63BE7B"/>
        <color rgb="FFFFEB84"/>
        <color rgb="FFF8696B"/>
      </colorScale>
    </cfRule>
  </conditionalFormatting>
  <conditionalFormatting sqref="F12">
    <cfRule type="colorScale" priority="16">
      <colorScale>
        <cfvo type="min"/>
        <cfvo type="percentile" val="50"/>
        <cfvo type="max"/>
        <color rgb="FF63BE7B"/>
        <color rgb="FFFFEB84"/>
        <color rgb="FFF8696B"/>
      </colorScale>
    </cfRule>
  </conditionalFormatting>
  <conditionalFormatting sqref="B13">
    <cfRule type="colorScale" priority="15">
      <colorScale>
        <cfvo type="min"/>
        <cfvo type="percentile" val="50"/>
        <cfvo type="max"/>
        <color rgb="FF63BE7B"/>
        <color rgb="FFFFEB84"/>
        <color rgb="FFF8696B"/>
      </colorScale>
    </cfRule>
  </conditionalFormatting>
  <conditionalFormatting sqref="D13">
    <cfRule type="colorScale" priority="14">
      <colorScale>
        <cfvo type="min"/>
        <cfvo type="percentile" val="50"/>
        <cfvo type="max"/>
        <color rgb="FF63BE7B"/>
        <color rgb="FFFFEB84"/>
        <color rgb="FFF8696B"/>
      </colorScale>
    </cfRule>
  </conditionalFormatting>
  <conditionalFormatting sqref="F13">
    <cfRule type="colorScale" priority="13">
      <colorScale>
        <cfvo type="min"/>
        <cfvo type="percentile" val="50"/>
        <cfvo type="max"/>
        <color rgb="FF63BE7B"/>
        <color rgb="FFFFEB84"/>
        <color rgb="FFF8696B"/>
      </colorScale>
    </cfRule>
  </conditionalFormatting>
  <conditionalFormatting sqref="B14">
    <cfRule type="colorScale" priority="12">
      <colorScale>
        <cfvo type="min"/>
        <cfvo type="percentile" val="50"/>
        <cfvo type="max"/>
        <color rgb="FF63BE7B"/>
        <color rgb="FFFFEB84"/>
        <color rgb="FFF8696B"/>
      </colorScale>
    </cfRule>
  </conditionalFormatting>
  <conditionalFormatting sqref="D14">
    <cfRule type="colorScale" priority="11">
      <colorScale>
        <cfvo type="min"/>
        <cfvo type="percentile" val="50"/>
        <cfvo type="max"/>
        <color rgb="FF63BE7B"/>
        <color rgb="FFFFEB84"/>
        <color rgb="FFF8696B"/>
      </colorScale>
    </cfRule>
  </conditionalFormatting>
  <conditionalFormatting sqref="F14">
    <cfRule type="colorScale" priority="10">
      <colorScale>
        <cfvo type="min"/>
        <cfvo type="percentile" val="50"/>
        <cfvo type="max"/>
        <color rgb="FF63BE7B"/>
        <color rgb="FFFFEB84"/>
        <color rgb="FFF8696B"/>
      </colorScale>
    </cfRule>
  </conditionalFormatting>
  <conditionalFormatting sqref="B15">
    <cfRule type="colorScale" priority="9">
      <colorScale>
        <cfvo type="min"/>
        <cfvo type="percentile" val="50"/>
        <cfvo type="max"/>
        <color rgb="FF63BE7B"/>
        <color rgb="FFFFEB84"/>
        <color rgb="FFF8696B"/>
      </colorScale>
    </cfRule>
  </conditionalFormatting>
  <conditionalFormatting sqref="D15">
    <cfRule type="colorScale" priority="8">
      <colorScale>
        <cfvo type="min"/>
        <cfvo type="percentile" val="50"/>
        <cfvo type="max"/>
        <color rgb="FF63BE7B"/>
        <color rgb="FFFFEB84"/>
        <color rgb="FFF8696B"/>
      </colorScale>
    </cfRule>
  </conditionalFormatting>
  <conditionalFormatting sqref="F15">
    <cfRule type="colorScale" priority="7">
      <colorScale>
        <cfvo type="min"/>
        <cfvo type="percentile" val="50"/>
        <cfvo type="max"/>
        <color rgb="FF63BE7B"/>
        <color rgb="FFFFEB84"/>
        <color rgb="FFF8696B"/>
      </colorScale>
    </cfRule>
  </conditionalFormatting>
  <conditionalFormatting sqref="B16">
    <cfRule type="colorScale" priority="6">
      <colorScale>
        <cfvo type="min"/>
        <cfvo type="percentile" val="50"/>
        <cfvo type="max"/>
        <color rgb="FF63BE7B"/>
        <color rgb="FFFFEB84"/>
        <color rgb="FFF8696B"/>
      </colorScale>
    </cfRule>
  </conditionalFormatting>
  <conditionalFormatting sqref="D16">
    <cfRule type="colorScale" priority="5">
      <colorScale>
        <cfvo type="min"/>
        <cfvo type="percentile" val="50"/>
        <cfvo type="max"/>
        <color rgb="FF63BE7B"/>
        <color rgb="FFFFEB84"/>
        <color rgb="FFF8696B"/>
      </colorScale>
    </cfRule>
  </conditionalFormatting>
  <conditionalFormatting sqref="F16">
    <cfRule type="colorScale" priority="4">
      <colorScale>
        <cfvo type="min"/>
        <cfvo type="percentile" val="50"/>
        <cfvo type="max"/>
        <color rgb="FF63BE7B"/>
        <color rgb="FFFFEB84"/>
        <color rgb="FFF8696B"/>
      </colorScale>
    </cfRule>
  </conditionalFormatting>
  <conditionalFormatting sqref="B17">
    <cfRule type="colorScale" priority="3">
      <colorScale>
        <cfvo type="min"/>
        <cfvo type="percentile" val="50"/>
        <cfvo type="max"/>
        <color rgb="FF63BE7B"/>
        <color rgb="FFFFEB84"/>
        <color rgb="FFF8696B"/>
      </colorScale>
    </cfRule>
  </conditionalFormatting>
  <conditionalFormatting sqref="D17">
    <cfRule type="colorScale" priority="2">
      <colorScale>
        <cfvo type="min"/>
        <cfvo type="percentile" val="50"/>
        <cfvo type="max"/>
        <color rgb="FF63BE7B"/>
        <color rgb="FFFFEB84"/>
        <color rgb="FFF8696B"/>
      </colorScale>
    </cfRule>
  </conditionalFormatting>
  <conditionalFormatting sqref="F17">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dimension ref="A1:AI25"/>
  <sheetViews>
    <sheetView tabSelected="1" zoomScale="85" zoomScaleNormal="85" workbookViewId="0">
      <selection activeCell="Q19" sqref="Q19"/>
    </sheetView>
  </sheetViews>
  <sheetFormatPr baseColWidth="10" defaultRowHeight="12.75" x14ac:dyDescent="0.2"/>
  <cols>
    <col min="1" max="1" width="1.28515625" style="39" customWidth="1"/>
    <col min="2" max="2" width="3.140625" style="39" customWidth="1"/>
    <col min="3" max="3" width="5.5703125" style="39" customWidth="1"/>
    <col min="4" max="4" width="20.7109375" style="39" customWidth="1"/>
    <col min="5" max="5" width="9.85546875" style="39" bestFit="1" customWidth="1"/>
    <col min="6" max="6" width="7.5703125" style="39" customWidth="1"/>
    <col min="7" max="7" width="4.7109375" style="39" customWidth="1"/>
    <col min="8" max="8" width="3.140625" style="39" customWidth="1"/>
    <col min="9" max="9" width="5.5703125" style="39" customWidth="1"/>
    <col min="10" max="10" width="22.7109375" style="39" customWidth="1"/>
    <col min="11" max="11" width="9.42578125" style="39" customWidth="1"/>
    <col min="12" max="12" width="7.5703125" style="39" customWidth="1"/>
    <col min="13" max="13" width="4.7109375" style="39" customWidth="1"/>
    <col min="14" max="14" width="3.140625" style="39" customWidth="1"/>
    <col min="15" max="15" width="5.5703125" style="39" customWidth="1"/>
    <col min="16" max="16" width="20.7109375" style="39" customWidth="1"/>
    <col min="17" max="17" width="11.28515625" style="39" customWidth="1"/>
    <col min="18" max="18" width="7.5703125" style="39" customWidth="1"/>
    <col min="19" max="19" width="4.7109375" style="39" customWidth="1"/>
    <col min="20" max="16384" width="11.42578125" style="39"/>
  </cols>
  <sheetData>
    <row r="1" spans="1:35" ht="27" thickBot="1" x14ac:dyDescent="0.45">
      <c r="A1" s="76"/>
      <c r="B1" s="76"/>
      <c r="C1" s="34"/>
      <c r="D1" s="34"/>
      <c r="E1" s="78" t="s">
        <v>81</v>
      </c>
      <c r="F1" s="77"/>
      <c r="G1" s="78"/>
      <c r="H1" s="76"/>
      <c r="I1" s="34"/>
      <c r="J1" s="34"/>
      <c r="K1" s="77"/>
      <c r="L1" s="79"/>
      <c r="M1" s="78"/>
      <c r="N1" s="76"/>
      <c r="O1" s="34"/>
      <c r="P1" s="34"/>
      <c r="Q1" s="77"/>
      <c r="R1" s="84">
        <v>1</v>
      </c>
      <c r="S1" s="78"/>
      <c r="T1" s="78"/>
      <c r="U1" s="78"/>
      <c r="V1" s="78"/>
      <c r="W1" s="78"/>
      <c r="X1" s="78"/>
      <c r="Y1" s="78"/>
      <c r="Z1" s="78"/>
      <c r="AA1" s="78"/>
      <c r="AB1" s="78"/>
      <c r="AC1" s="78"/>
      <c r="AD1" s="78"/>
      <c r="AE1" s="78"/>
      <c r="AF1" s="78"/>
      <c r="AG1" s="78"/>
      <c r="AH1" s="78"/>
      <c r="AI1" s="78"/>
    </row>
    <row r="2" spans="1:35" ht="20.100000000000001" customHeight="1" thickBot="1" x14ac:dyDescent="0.3">
      <c r="A2" s="42"/>
      <c r="B2" s="31"/>
      <c r="C2" s="65" t="s">
        <v>86</v>
      </c>
      <c r="D2" s="73" t="s">
        <v>87</v>
      </c>
      <c r="E2" s="85" t="s">
        <v>88</v>
      </c>
      <c r="F2" s="74" t="s">
        <v>89</v>
      </c>
      <c r="G2" s="40" t="s">
        <v>285</v>
      </c>
      <c r="H2" s="31"/>
      <c r="I2" s="65" t="s">
        <v>86</v>
      </c>
      <c r="J2" s="73" t="s">
        <v>90</v>
      </c>
      <c r="K2" s="85" t="s">
        <v>88</v>
      </c>
      <c r="L2" s="74" t="s">
        <v>89</v>
      </c>
      <c r="M2" s="40" t="s">
        <v>285</v>
      </c>
      <c r="N2" s="31"/>
      <c r="O2" s="65" t="s">
        <v>86</v>
      </c>
      <c r="P2" s="73" t="s">
        <v>91</v>
      </c>
      <c r="Q2" s="85" t="s">
        <v>88</v>
      </c>
      <c r="R2" s="74" t="s">
        <v>89</v>
      </c>
      <c r="S2" s="40" t="s">
        <v>285</v>
      </c>
      <c r="T2" s="40"/>
      <c r="U2" s="40"/>
      <c r="V2" s="40"/>
      <c r="W2" s="40"/>
      <c r="X2" s="40"/>
      <c r="Y2" s="40"/>
      <c r="Z2" s="40"/>
      <c r="AA2" s="40"/>
      <c r="AB2" s="40"/>
      <c r="AC2" s="40"/>
      <c r="AD2" s="40"/>
      <c r="AE2" s="40"/>
      <c r="AF2" s="40"/>
      <c r="AG2" s="40"/>
      <c r="AH2" s="40"/>
      <c r="AI2" s="40"/>
    </row>
    <row r="3" spans="1:35" ht="20.100000000000001" customHeight="1" x14ac:dyDescent="0.25">
      <c r="A3" s="42"/>
      <c r="B3" s="41">
        <v>1</v>
      </c>
      <c r="C3" s="66">
        <v>13</v>
      </c>
      <c r="D3" s="67" t="s">
        <v>320</v>
      </c>
      <c r="E3" s="220">
        <v>1.00997</v>
      </c>
      <c r="F3" s="75">
        <v>1</v>
      </c>
      <c r="G3" s="35">
        <f>100+2</f>
        <v>102</v>
      </c>
      <c r="H3" s="41">
        <v>1</v>
      </c>
      <c r="I3" s="66">
        <v>16</v>
      </c>
      <c r="J3" s="67" t="s">
        <v>211</v>
      </c>
      <c r="K3" s="220">
        <v>0.59845999999999999</v>
      </c>
      <c r="L3" s="75">
        <v>1</v>
      </c>
      <c r="M3" s="35">
        <f>MAX(0,$G$3-2*NKartF)</f>
        <v>68</v>
      </c>
      <c r="N3" s="41">
        <v>1</v>
      </c>
      <c r="O3" s="66">
        <v>16</v>
      </c>
      <c r="P3" s="67" t="s">
        <v>340</v>
      </c>
      <c r="Q3" s="220">
        <v>1.00024</v>
      </c>
      <c r="R3" s="75">
        <v>1</v>
      </c>
      <c r="S3" s="35">
        <f>MAX(0,$G$3-4*NKartF)+2</f>
        <v>36</v>
      </c>
      <c r="T3" s="40"/>
      <c r="U3" s="40"/>
      <c r="V3" s="40"/>
      <c r="W3" s="40"/>
      <c r="X3" s="40"/>
      <c r="Y3" s="40"/>
      <c r="Z3" s="40"/>
      <c r="AA3" s="40"/>
      <c r="AB3" s="40"/>
      <c r="AC3" s="40"/>
      <c r="AD3" s="40"/>
      <c r="AE3" s="40"/>
      <c r="AF3" s="40"/>
      <c r="AG3" s="40"/>
      <c r="AH3" s="40"/>
      <c r="AI3" s="40"/>
    </row>
    <row r="4" spans="1:35" ht="20.100000000000001" customHeight="1" x14ac:dyDescent="0.2">
      <c r="A4" s="80"/>
      <c r="B4" s="41">
        <f>B$3+1</f>
        <v>2</v>
      </c>
      <c r="C4" s="66">
        <v>20</v>
      </c>
      <c r="D4" s="67" t="s">
        <v>319</v>
      </c>
      <c r="E4" s="221">
        <v>1.0102800000000001</v>
      </c>
      <c r="F4" s="75">
        <v>2</v>
      </c>
      <c r="G4" s="35">
        <f>MAX(0,G3-4)</f>
        <v>98</v>
      </c>
      <c r="H4" s="41">
        <f>H$3+1</f>
        <v>2</v>
      </c>
      <c r="I4" s="66">
        <v>10</v>
      </c>
      <c r="J4" s="67" t="s">
        <v>345</v>
      </c>
      <c r="K4" s="221">
        <v>0.59652000000000005</v>
      </c>
      <c r="L4" s="75">
        <v>2</v>
      </c>
      <c r="M4" s="35">
        <f>MAX(0,M3-2)</f>
        <v>66</v>
      </c>
      <c r="N4" s="41">
        <f>N$3+1</f>
        <v>2</v>
      </c>
      <c r="O4" s="66">
        <v>6</v>
      </c>
      <c r="P4" s="67" t="s">
        <v>332</v>
      </c>
      <c r="Q4" s="221">
        <v>1.00265</v>
      </c>
      <c r="R4" s="75">
        <v>2</v>
      </c>
      <c r="S4" s="35">
        <f>MAX(0,S3-2)</f>
        <v>34</v>
      </c>
      <c r="T4" s="43"/>
      <c r="U4" s="43"/>
      <c r="V4" s="43"/>
      <c r="W4" s="43"/>
      <c r="X4" s="43"/>
      <c r="Y4" s="43"/>
      <c r="Z4" s="43"/>
      <c r="AA4" s="43"/>
      <c r="AB4" s="43"/>
      <c r="AC4" s="43"/>
      <c r="AD4" s="43"/>
      <c r="AE4" s="43"/>
      <c r="AF4" s="43"/>
      <c r="AG4" s="43"/>
      <c r="AH4" s="43"/>
      <c r="AI4" s="43"/>
    </row>
    <row r="5" spans="1:35" ht="20.100000000000001" customHeight="1" x14ac:dyDescent="0.2">
      <c r="A5" s="80"/>
      <c r="B5" s="41">
        <f t="shared" ref="B5:B17" si="0">B4+1</f>
        <v>3</v>
      </c>
      <c r="C5" s="66">
        <v>3</v>
      </c>
      <c r="D5" s="67" t="s">
        <v>346</v>
      </c>
      <c r="E5" s="221">
        <v>1.0139400000000001</v>
      </c>
      <c r="F5" s="75">
        <v>3</v>
      </c>
      <c r="G5" s="35">
        <f t="shared" ref="G5:G17" si="1">MAX(0,G4-2)</f>
        <v>96</v>
      </c>
      <c r="H5" s="41">
        <f t="shared" ref="H5:H19" si="2">H4+1</f>
        <v>3</v>
      </c>
      <c r="I5" s="66">
        <v>3</v>
      </c>
      <c r="J5" s="67" t="s">
        <v>316</v>
      </c>
      <c r="K5" s="221">
        <v>0.59843000000000002</v>
      </c>
      <c r="L5" s="75">
        <v>3</v>
      </c>
      <c r="M5" s="35">
        <f t="shared" ref="M5:M11" si="3">MAX(0,M4-2)</f>
        <v>64</v>
      </c>
      <c r="N5" s="41">
        <f t="shared" ref="N5:N19" si="4">N4+1</f>
        <v>3</v>
      </c>
      <c r="O5" s="66">
        <v>13</v>
      </c>
      <c r="P5" s="67" t="s">
        <v>197</v>
      </c>
      <c r="Q5" s="221">
        <v>1.00248</v>
      </c>
      <c r="R5" s="75">
        <v>3</v>
      </c>
      <c r="S5" s="35">
        <f t="shared" ref="S5:S11" si="5">MAX(0,S4-2)</f>
        <v>32</v>
      </c>
      <c r="T5" s="163"/>
      <c r="U5" s="163"/>
      <c r="V5" s="163"/>
      <c r="W5" s="163"/>
      <c r="X5" s="163"/>
      <c r="Y5" s="163"/>
      <c r="Z5" s="163"/>
      <c r="AA5" s="163"/>
      <c r="AB5" s="163"/>
      <c r="AC5" s="163"/>
      <c r="AD5" s="163"/>
      <c r="AE5" s="163"/>
      <c r="AF5" s="163"/>
      <c r="AG5" s="163"/>
      <c r="AH5" s="163"/>
      <c r="AI5" s="163"/>
    </row>
    <row r="6" spans="1:35" ht="20.100000000000001" customHeight="1" x14ac:dyDescent="0.2">
      <c r="A6" s="80"/>
      <c r="B6" s="41">
        <f t="shared" si="0"/>
        <v>4</v>
      </c>
      <c r="C6" s="66">
        <v>5</v>
      </c>
      <c r="D6" s="67" t="s">
        <v>117</v>
      </c>
      <c r="E6" s="221">
        <v>1.01448</v>
      </c>
      <c r="F6" s="75">
        <v>4</v>
      </c>
      <c r="G6" s="35">
        <f t="shared" si="1"/>
        <v>94</v>
      </c>
      <c r="H6" s="41">
        <f t="shared" si="2"/>
        <v>4</v>
      </c>
      <c r="I6" s="66">
        <v>8</v>
      </c>
      <c r="J6" s="67" t="s">
        <v>317</v>
      </c>
      <c r="K6" s="221">
        <v>1.00156</v>
      </c>
      <c r="L6" s="75">
        <v>4</v>
      </c>
      <c r="M6" s="35">
        <f t="shared" si="3"/>
        <v>62</v>
      </c>
      <c r="N6" s="41">
        <f t="shared" si="4"/>
        <v>4</v>
      </c>
      <c r="O6" s="66">
        <v>17</v>
      </c>
      <c r="P6" s="67" t="s">
        <v>255</v>
      </c>
      <c r="Q6" s="221">
        <v>1.0042899999999999</v>
      </c>
      <c r="R6" s="75">
        <v>4</v>
      </c>
      <c r="S6" s="35">
        <f t="shared" si="5"/>
        <v>30</v>
      </c>
      <c r="T6" s="163"/>
      <c r="U6" s="163"/>
      <c r="V6" s="163"/>
      <c r="W6" s="163"/>
      <c r="X6" s="163"/>
      <c r="Y6" s="163"/>
      <c r="Z6" s="163"/>
      <c r="AA6" s="163"/>
      <c r="AB6" s="163"/>
      <c r="AC6" s="163"/>
      <c r="AD6" s="163"/>
      <c r="AE6" s="163"/>
      <c r="AF6" s="163"/>
      <c r="AG6" s="163"/>
      <c r="AH6" s="163"/>
      <c r="AI6" s="163"/>
    </row>
    <row r="7" spans="1:35" ht="20.100000000000001" customHeight="1" x14ac:dyDescent="0.2">
      <c r="A7" s="80"/>
      <c r="B7" s="41">
        <f t="shared" si="0"/>
        <v>5</v>
      </c>
      <c r="C7" s="66">
        <v>10</v>
      </c>
      <c r="D7" s="67" t="s">
        <v>222</v>
      </c>
      <c r="E7" s="221">
        <v>1.01027</v>
      </c>
      <c r="F7" s="75">
        <v>5</v>
      </c>
      <c r="G7" s="35">
        <f t="shared" si="1"/>
        <v>92</v>
      </c>
      <c r="H7" s="41">
        <f t="shared" si="2"/>
        <v>5</v>
      </c>
      <c r="I7" s="66">
        <v>14</v>
      </c>
      <c r="J7" s="67" t="s">
        <v>318</v>
      </c>
      <c r="K7" s="221">
        <v>0.59731999999999996</v>
      </c>
      <c r="L7" s="75">
        <v>5</v>
      </c>
      <c r="M7" s="35">
        <f t="shared" si="3"/>
        <v>60</v>
      </c>
      <c r="N7" s="41">
        <f t="shared" si="4"/>
        <v>5</v>
      </c>
      <c r="O7" s="66">
        <v>20</v>
      </c>
      <c r="P7" s="67" t="s">
        <v>199</v>
      </c>
      <c r="Q7" s="221">
        <v>1.0075099999999999</v>
      </c>
      <c r="R7" s="75">
        <v>5</v>
      </c>
      <c r="S7" s="35">
        <f t="shared" si="5"/>
        <v>28</v>
      </c>
      <c r="T7" s="163"/>
      <c r="U7" s="163"/>
      <c r="V7" s="163"/>
      <c r="W7" s="163"/>
      <c r="X7" s="163"/>
      <c r="Y7" s="163"/>
      <c r="Z7" s="163"/>
      <c r="AA7" s="163"/>
      <c r="AB7" s="163"/>
      <c r="AC7" s="163"/>
      <c r="AD7" s="163"/>
      <c r="AE7" s="163"/>
      <c r="AF7" s="163"/>
      <c r="AG7" s="163"/>
      <c r="AH7" s="163"/>
      <c r="AI7" s="163"/>
    </row>
    <row r="8" spans="1:35" ht="20.100000000000001" customHeight="1" x14ac:dyDescent="0.2">
      <c r="A8" s="80"/>
      <c r="B8" s="41">
        <f t="shared" si="0"/>
        <v>6</v>
      </c>
      <c r="C8" s="66">
        <v>16</v>
      </c>
      <c r="D8" s="67" t="s">
        <v>321</v>
      </c>
      <c r="E8" s="221">
        <v>1.0130300000000001</v>
      </c>
      <c r="F8" s="75">
        <v>6</v>
      </c>
      <c r="G8" s="35">
        <f t="shared" si="1"/>
        <v>90</v>
      </c>
      <c r="H8" s="41">
        <f t="shared" si="2"/>
        <v>6</v>
      </c>
      <c r="I8" s="66">
        <v>13</v>
      </c>
      <c r="J8" s="67" t="s">
        <v>244</v>
      </c>
      <c r="K8" s="221">
        <v>1.00457</v>
      </c>
      <c r="L8" s="75">
        <v>6</v>
      </c>
      <c r="M8" s="35">
        <f t="shared" si="3"/>
        <v>58</v>
      </c>
      <c r="N8" s="41">
        <f t="shared" si="4"/>
        <v>6</v>
      </c>
      <c r="O8" s="66">
        <v>9</v>
      </c>
      <c r="P8" s="67" t="s">
        <v>130</v>
      </c>
      <c r="Q8" s="221">
        <v>1.01528</v>
      </c>
      <c r="R8" s="75">
        <v>6</v>
      </c>
      <c r="S8" s="35">
        <f t="shared" si="5"/>
        <v>26</v>
      </c>
      <c r="T8" s="163"/>
      <c r="U8" s="163"/>
      <c r="V8" s="163"/>
      <c r="W8" s="163"/>
      <c r="X8" s="163"/>
      <c r="Y8" s="163"/>
      <c r="Z8" s="163"/>
      <c r="AA8" s="163"/>
      <c r="AB8" s="163"/>
      <c r="AC8" s="163"/>
      <c r="AD8" s="163"/>
      <c r="AE8" s="163"/>
      <c r="AF8" s="163"/>
      <c r="AG8" s="163"/>
      <c r="AH8" s="163"/>
      <c r="AI8" s="163"/>
    </row>
    <row r="9" spans="1:35" ht="20.100000000000001" customHeight="1" x14ac:dyDescent="0.2">
      <c r="A9" s="80"/>
      <c r="B9" s="41">
        <f t="shared" si="0"/>
        <v>7</v>
      </c>
      <c r="C9" s="66">
        <v>14</v>
      </c>
      <c r="D9" s="67" t="s">
        <v>189</v>
      </c>
      <c r="E9" s="221">
        <v>1.0115700000000001</v>
      </c>
      <c r="F9" s="75">
        <v>7</v>
      </c>
      <c r="G9" s="35">
        <f t="shared" si="1"/>
        <v>88</v>
      </c>
      <c r="H9" s="41">
        <f t="shared" si="2"/>
        <v>7</v>
      </c>
      <c r="I9" s="66">
        <v>21</v>
      </c>
      <c r="J9" s="67" t="s">
        <v>327</v>
      </c>
      <c r="K9" s="221">
        <v>1.00752</v>
      </c>
      <c r="L9" s="75">
        <v>7</v>
      </c>
      <c r="M9" s="35">
        <f t="shared" si="3"/>
        <v>56</v>
      </c>
      <c r="N9" s="41">
        <f t="shared" si="4"/>
        <v>7</v>
      </c>
      <c r="O9" s="66">
        <v>5</v>
      </c>
      <c r="P9" s="67" t="s">
        <v>331</v>
      </c>
      <c r="Q9" s="221">
        <v>1.0179499999999999</v>
      </c>
      <c r="R9" s="75">
        <v>7</v>
      </c>
      <c r="S9" s="35">
        <f t="shared" si="5"/>
        <v>24</v>
      </c>
      <c r="T9" s="163"/>
      <c r="U9" s="163"/>
      <c r="V9" s="163"/>
      <c r="W9" s="163"/>
      <c r="X9" s="163"/>
      <c r="Y9" s="163"/>
      <c r="Z9" s="163"/>
      <c r="AA9" s="163"/>
      <c r="AB9" s="163"/>
      <c r="AC9" s="163"/>
      <c r="AD9" s="163"/>
      <c r="AE9" s="163"/>
      <c r="AF9" s="163"/>
      <c r="AG9" s="163"/>
      <c r="AH9" s="163"/>
      <c r="AI9" s="163"/>
    </row>
    <row r="10" spans="1:35" ht="20.100000000000001" customHeight="1" x14ac:dyDescent="0.2">
      <c r="A10" s="80"/>
      <c r="B10" s="41">
        <f t="shared" si="0"/>
        <v>8</v>
      </c>
      <c r="C10" s="66">
        <v>17</v>
      </c>
      <c r="D10" s="67" t="s">
        <v>207</v>
      </c>
      <c r="E10" s="221">
        <v>1.0166500000000001</v>
      </c>
      <c r="F10" s="75">
        <v>8</v>
      </c>
      <c r="G10" s="35">
        <f t="shared" si="1"/>
        <v>86</v>
      </c>
      <c r="H10" s="41">
        <f t="shared" si="2"/>
        <v>8</v>
      </c>
      <c r="I10" s="66">
        <v>9</v>
      </c>
      <c r="J10" s="67" t="s">
        <v>228</v>
      </c>
      <c r="K10" s="221">
        <v>1.0094099999999999</v>
      </c>
      <c r="L10" s="75">
        <v>8</v>
      </c>
      <c r="M10" s="35">
        <f t="shared" si="3"/>
        <v>54</v>
      </c>
      <c r="N10" s="41">
        <f t="shared" si="4"/>
        <v>8</v>
      </c>
      <c r="O10" s="66">
        <v>3</v>
      </c>
      <c r="P10" s="67" t="s">
        <v>330</v>
      </c>
      <c r="Q10" s="221">
        <v>1.02013</v>
      </c>
      <c r="R10" s="75">
        <v>8</v>
      </c>
      <c r="S10" s="35">
        <f t="shared" si="5"/>
        <v>22</v>
      </c>
      <c r="T10" s="163"/>
      <c r="U10" s="163"/>
      <c r="V10" s="163"/>
      <c r="W10" s="163"/>
      <c r="X10" s="163"/>
      <c r="Y10" s="163"/>
      <c r="Z10" s="163"/>
      <c r="AA10" s="163"/>
      <c r="AB10" s="163"/>
      <c r="AC10" s="163"/>
      <c r="AD10" s="163"/>
      <c r="AE10" s="163"/>
      <c r="AF10" s="163"/>
      <c r="AG10" s="163"/>
      <c r="AH10" s="163"/>
      <c r="AI10" s="163"/>
    </row>
    <row r="11" spans="1:35" ht="20.100000000000001" customHeight="1" x14ac:dyDescent="0.2">
      <c r="A11" s="80"/>
      <c r="B11" s="41">
        <f t="shared" si="0"/>
        <v>9</v>
      </c>
      <c r="C11" s="66">
        <v>8</v>
      </c>
      <c r="D11" s="67" t="s">
        <v>208</v>
      </c>
      <c r="E11" s="221">
        <v>1.0183199999999999</v>
      </c>
      <c r="F11" s="75">
        <v>9</v>
      </c>
      <c r="G11" s="35">
        <f t="shared" si="1"/>
        <v>84</v>
      </c>
      <c r="H11" s="41">
        <f t="shared" si="2"/>
        <v>9</v>
      </c>
      <c r="I11" s="66">
        <v>5</v>
      </c>
      <c r="J11" s="67" t="s">
        <v>194</v>
      </c>
      <c r="K11" s="221">
        <v>1.0039</v>
      </c>
      <c r="L11" s="75">
        <v>9</v>
      </c>
      <c r="M11" s="35">
        <f t="shared" si="3"/>
        <v>52</v>
      </c>
      <c r="N11" s="41">
        <f t="shared" si="4"/>
        <v>9</v>
      </c>
      <c r="O11" s="66">
        <v>19</v>
      </c>
      <c r="P11" s="67" t="s">
        <v>329</v>
      </c>
      <c r="Q11" s="221">
        <v>1.0281400000000001</v>
      </c>
      <c r="R11" s="75">
        <v>9</v>
      </c>
      <c r="S11" s="35">
        <f t="shared" si="5"/>
        <v>20</v>
      </c>
      <c r="T11" s="163"/>
      <c r="U11" s="163"/>
      <c r="V11" s="163"/>
      <c r="W11" s="163"/>
      <c r="X11" s="163"/>
      <c r="Y11" s="163"/>
      <c r="Z11" s="163"/>
      <c r="AA11" s="163"/>
      <c r="AB11" s="163"/>
      <c r="AC11" s="163"/>
      <c r="AD11" s="163"/>
      <c r="AE11" s="163"/>
      <c r="AF11" s="163"/>
      <c r="AG11" s="163"/>
      <c r="AH11" s="163"/>
      <c r="AI11" s="163"/>
    </row>
    <row r="12" spans="1:35" ht="20.100000000000001" customHeight="1" x14ac:dyDescent="0.2">
      <c r="A12" s="80"/>
      <c r="B12" s="41">
        <f t="shared" si="0"/>
        <v>10</v>
      </c>
      <c r="C12" s="66">
        <v>2</v>
      </c>
      <c r="D12" s="67" t="s">
        <v>37</v>
      </c>
      <c r="E12" s="221">
        <v>1.03616</v>
      </c>
      <c r="F12" s="75">
        <v>10</v>
      </c>
      <c r="G12" s="35">
        <f t="shared" si="1"/>
        <v>82</v>
      </c>
      <c r="H12" s="41">
        <f t="shared" si="2"/>
        <v>10</v>
      </c>
      <c r="I12" s="66">
        <v>1</v>
      </c>
      <c r="J12" s="67" t="s">
        <v>325</v>
      </c>
      <c r="K12" s="221">
        <v>1.0055099999999999</v>
      </c>
      <c r="L12" s="75">
        <v>10</v>
      </c>
      <c r="M12" s="35">
        <f t="shared" ref="M12:M19" si="6">MAX(0,M11-2)</f>
        <v>50</v>
      </c>
      <c r="N12" s="41">
        <f t="shared" si="4"/>
        <v>10</v>
      </c>
      <c r="O12" s="66">
        <v>18</v>
      </c>
      <c r="P12" s="67" t="s">
        <v>337</v>
      </c>
      <c r="Q12" s="221">
        <v>1.0154700000000001</v>
      </c>
      <c r="R12" s="75">
        <v>10</v>
      </c>
      <c r="S12" s="35">
        <f t="shared" ref="S12:S19" si="7">MAX(0,S11-2)</f>
        <v>18</v>
      </c>
      <c r="T12" s="163"/>
      <c r="U12" s="163"/>
      <c r="V12" s="163"/>
      <c r="W12" s="163"/>
      <c r="X12" s="163"/>
      <c r="Y12" s="163"/>
      <c r="Z12" s="163"/>
      <c r="AA12" s="163"/>
      <c r="AB12" s="163"/>
      <c r="AC12" s="163"/>
      <c r="AD12" s="163"/>
      <c r="AE12" s="163"/>
      <c r="AF12" s="163"/>
      <c r="AG12" s="163"/>
      <c r="AH12" s="163"/>
      <c r="AI12" s="163"/>
    </row>
    <row r="13" spans="1:35" ht="20.100000000000001" customHeight="1" x14ac:dyDescent="0.2">
      <c r="A13" s="80"/>
      <c r="B13" s="41">
        <f t="shared" si="0"/>
        <v>11</v>
      </c>
      <c r="C13" s="66">
        <v>21</v>
      </c>
      <c r="D13" s="67" t="s">
        <v>328</v>
      </c>
      <c r="E13" s="221">
        <v>1.00874</v>
      </c>
      <c r="F13" s="75">
        <v>11</v>
      </c>
      <c r="G13" s="35">
        <f t="shared" si="1"/>
        <v>80</v>
      </c>
      <c r="H13" s="41">
        <f t="shared" si="2"/>
        <v>11</v>
      </c>
      <c r="I13" s="66">
        <v>20</v>
      </c>
      <c r="J13" s="67" t="s">
        <v>315</v>
      </c>
      <c r="K13" s="221">
        <v>1.00491</v>
      </c>
      <c r="L13" s="75">
        <v>11</v>
      </c>
      <c r="M13" s="35">
        <f t="shared" si="6"/>
        <v>48</v>
      </c>
      <c r="N13" s="41">
        <f t="shared" si="4"/>
        <v>11</v>
      </c>
      <c r="O13" s="66">
        <v>10</v>
      </c>
      <c r="P13" s="67" t="s">
        <v>324</v>
      </c>
      <c r="Q13" s="221">
        <v>1.02321</v>
      </c>
      <c r="R13" s="75">
        <v>11</v>
      </c>
      <c r="S13" s="35">
        <f t="shared" si="7"/>
        <v>16</v>
      </c>
      <c r="T13" s="163"/>
      <c r="U13" s="163"/>
      <c r="V13" s="163"/>
      <c r="W13" s="163"/>
      <c r="X13" s="163"/>
      <c r="Y13" s="163"/>
      <c r="Z13" s="163"/>
      <c r="AA13" s="163"/>
      <c r="AB13" s="163"/>
      <c r="AC13" s="163"/>
      <c r="AD13" s="163"/>
      <c r="AE13" s="163"/>
      <c r="AF13" s="163"/>
      <c r="AG13" s="163"/>
      <c r="AH13" s="163"/>
      <c r="AI13" s="163"/>
    </row>
    <row r="14" spans="1:35" ht="20.100000000000001" customHeight="1" x14ac:dyDescent="0.2">
      <c r="A14" s="80"/>
      <c r="B14" s="41">
        <f t="shared" si="0"/>
        <v>12</v>
      </c>
      <c r="C14" s="66">
        <v>6</v>
      </c>
      <c r="D14" s="67" t="s">
        <v>335</v>
      </c>
      <c r="E14" s="221">
        <v>1.02597</v>
      </c>
      <c r="F14" s="75">
        <v>12</v>
      </c>
      <c r="G14" s="35">
        <f t="shared" si="1"/>
        <v>78</v>
      </c>
      <c r="H14" s="41">
        <f t="shared" si="2"/>
        <v>12</v>
      </c>
      <c r="I14" s="66">
        <v>6</v>
      </c>
      <c r="J14" s="67" t="s">
        <v>342</v>
      </c>
      <c r="K14" s="221">
        <v>1.0089699999999999</v>
      </c>
      <c r="L14" s="75">
        <v>12</v>
      </c>
      <c r="M14" s="35">
        <f t="shared" si="6"/>
        <v>46</v>
      </c>
      <c r="N14" s="41">
        <f t="shared" si="4"/>
        <v>12</v>
      </c>
      <c r="O14" s="66">
        <v>21</v>
      </c>
      <c r="P14" s="67" t="s">
        <v>334</v>
      </c>
      <c r="Q14" s="221">
        <v>1.0257000000000001</v>
      </c>
      <c r="R14" s="75">
        <v>12</v>
      </c>
      <c r="S14" s="35">
        <f t="shared" si="7"/>
        <v>14</v>
      </c>
      <c r="T14" s="163"/>
      <c r="U14" s="163"/>
      <c r="V14" s="163"/>
      <c r="W14" s="163"/>
      <c r="X14" s="163"/>
      <c r="Y14" s="163"/>
      <c r="Z14" s="163"/>
      <c r="AA14" s="163"/>
      <c r="AB14" s="163"/>
      <c r="AC14" s="163"/>
      <c r="AD14" s="163"/>
      <c r="AE14" s="163"/>
      <c r="AF14" s="163"/>
      <c r="AG14" s="163"/>
      <c r="AH14" s="163"/>
      <c r="AI14" s="163"/>
    </row>
    <row r="15" spans="1:35" ht="20.100000000000001" customHeight="1" x14ac:dyDescent="0.2">
      <c r="A15" s="80"/>
      <c r="B15" s="41">
        <f t="shared" si="0"/>
        <v>13</v>
      </c>
      <c r="C15" s="66">
        <v>18</v>
      </c>
      <c r="D15" s="67" t="s">
        <v>169</v>
      </c>
      <c r="E15" s="221">
        <v>1.0271300000000001</v>
      </c>
      <c r="F15" s="75">
        <v>13</v>
      </c>
      <c r="G15" s="35">
        <f t="shared" si="1"/>
        <v>76</v>
      </c>
      <c r="H15" s="41">
        <f t="shared" si="2"/>
        <v>13</v>
      </c>
      <c r="I15" s="66">
        <v>18</v>
      </c>
      <c r="J15" s="67" t="s">
        <v>322</v>
      </c>
      <c r="K15" s="221">
        <v>1.00807</v>
      </c>
      <c r="L15" s="75">
        <v>13</v>
      </c>
      <c r="M15" s="35">
        <f t="shared" si="6"/>
        <v>44</v>
      </c>
      <c r="N15" s="41">
        <f t="shared" si="4"/>
        <v>13</v>
      </c>
      <c r="O15" s="66">
        <v>2</v>
      </c>
      <c r="P15" s="67" t="s">
        <v>323</v>
      </c>
      <c r="Q15" s="221">
        <v>1.02874</v>
      </c>
      <c r="R15" s="75">
        <v>13</v>
      </c>
      <c r="S15" s="35">
        <f t="shared" si="7"/>
        <v>12</v>
      </c>
      <c r="T15" s="163"/>
      <c r="U15" s="163"/>
      <c r="V15" s="163"/>
      <c r="W15" s="163"/>
      <c r="X15" s="163"/>
      <c r="Y15" s="163"/>
      <c r="Z15" s="163"/>
      <c r="AA15" s="163"/>
      <c r="AB15" s="163"/>
      <c r="AC15" s="163"/>
      <c r="AD15" s="163"/>
      <c r="AE15" s="163"/>
      <c r="AF15" s="163"/>
      <c r="AG15" s="163"/>
      <c r="AH15" s="163"/>
      <c r="AI15" s="163"/>
    </row>
    <row r="16" spans="1:35" ht="20.100000000000001" customHeight="1" x14ac:dyDescent="0.2">
      <c r="A16" s="80"/>
      <c r="B16" s="41">
        <f t="shared" si="0"/>
        <v>14</v>
      </c>
      <c r="C16" s="66">
        <v>1</v>
      </c>
      <c r="D16" s="67" t="s">
        <v>191</v>
      </c>
      <c r="E16" s="221">
        <v>1.0227599999999999</v>
      </c>
      <c r="F16" s="75">
        <v>14</v>
      </c>
      <c r="G16" s="35">
        <f t="shared" si="1"/>
        <v>74</v>
      </c>
      <c r="H16" s="41">
        <f t="shared" si="2"/>
        <v>14</v>
      </c>
      <c r="I16" s="66">
        <v>15</v>
      </c>
      <c r="J16" s="67" t="s">
        <v>347</v>
      </c>
      <c r="K16" s="221">
        <v>1.0089300000000001</v>
      </c>
      <c r="L16" s="75">
        <v>14</v>
      </c>
      <c r="M16" s="35">
        <f t="shared" si="6"/>
        <v>42</v>
      </c>
      <c r="N16" s="41">
        <f t="shared" si="4"/>
        <v>14</v>
      </c>
      <c r="O16" s="66">
        <v>14</v>
      </c>
      <c r="P16" s="67" t="s">
        <v>284</v>
      </c>
      <c r="Q16" s="221">
        <v>1.03122</v>
      </c>
      <c r="R16" s="75">
        <v>14</v>
      </c>
      <c r="S16" s="35">
        <f t="shared" si="7"/>
        <v>10</v>
      </c>
      <c r="T16" s="163"/>
      <c r="U16" s="163"/>
      <c r="V16" s="163"/>
      <c r="W16" s="163"/>
      <c r="X16" s="163"/>
      <c r="Y16" s="163"/>
      <c r="Z16" s="163"/>
      <c r="AA16" s="163"/>
      <c r="AB16" s="163"/>
      <c r="AC16" s="163"/>
      <c r="AD16" s="163"/>
      <c r="AE16" s="163"/>
      <c r="AF16" s="163"/>
      <c r="AG16" s="163"/>
      <c r="AH16" s="163"/>
      <c r="AI16" s="163"/>
    </row>
    <row r="17" spans="1:35" ht="20.100000000000001" customHeight="1" x14ac:dyDescent="0.2">
      <c r="A17" s="80"/>
      <c r="B17" s="41">
        <f t="shared" si="0"/>
        <v>15</v>
      </c>
      <c r="C17" s="66">
        <v>9</v>
      </c>
      <c r="D17" s="67" t="s">
        <v>343</v>
      </c>
      <c r="E17" s="221">
        <v>1.02637</v>
      </c>
      <c r="F17" s="75">
        <v>15</v>
      </c>
      <c r="G17" s="35">
        <f t="shared" si="1"/>
        <v>72</v>
      </c>
      <c r="H17" s="41">
        <f t="shared" si="2"/>
        <v>15</v>
      </c>
      <c r="I17" s="66">
        <v>19</v>
      </c>
      <c r="J17" s="67" t="s">
        <v>348</v>
      </c>
      <c r="K17" s="221">
        <v>1.01102</v>
      </c>
      <c r="L17" s="75">
        <v>15</v>
      </c>
      <c r="M17" s="35">
        <f t="shared" si="6"/>
        <v>40</v>
      </c>
      <c r="N17" s="41">
        <f t="shared" si="4"/>
        <v>15</v>
      </c>
      <c r="O17" s="66">
        <v>15</v>
      </c>
      <c r="P17" s="67" t="s">
        <v>339</v>
      </c>
      <c r="Q17" s="221">
        <v>1.0367599999999999</v>
      </c>
      <c r="R17" s="75">
        <v>15</v>
      </c>
      <c r="S17" s="35">
        <f t="shared" si="7"/>
        <v>8</v>
      </c>
      <c r="T17" s="163"/>
      <c r="U17" s="163"/>
      <c r="V17" s="163"/>
      <c r="W17" s="163"/>
      <c r="X17" s="163"/>
      <c r="Y17" s="163"/>
      <c r="Z17" s="163"/>
      <c r="AA17" s="163"/>
      <c r="AB17" s="163"/>
      <c r="AC17" s="163"/>
      <c r="AD17" s="163"/>
      <c r="AE17" s="163"/>
      <c r="AF17" s="163"/>
      <c r="AG17" s="163"/>
      <c r="AH17" s="163"/>
      <c r="AI17" s="163"/>
    </row>
    <row r="18" spans="1:35" ht="20.100000000000001" customHeight="1" x14ac:dyDescent="0.2">
      <c r="A18" s="80"/>
      <c r="B18" s="41">
        <f>B17+1</f>
        <v>16</v>
      </c>
      <c r="C18" s="66">
        <v>15</v>
      </c>
      <c r="D18" s="67" t="s">
        <v>270</v>
      </c>
      <c r="E18" s="221">
        <v>1.0305200000000001</v>
      </c>
      <c r="F18" s="75">
        <v>16</v>
      </c>
      <c r="G18" s="35">
        <f>MAX(0,G17-2)</f>
        <v>70</v>
      </c>
      <c r="H18" s="41">
        <f t="shared" si="2"/>
        <v>16</v>
      </c>
      <c r="I18" s="66">
        <v>17</v>
      </c>
      <c r="J18" s="67" t="s">
        <v>338</v>
      </c>
      <c r="K18" s="221">
        <v>1.01535</v>
      </c>
      <c r="L18" s="75">
        <v>16</v>
      </c>
      <c r="M18" s="35">
        <f t="shared" si="6"/>
        <v>38</v>
      </c>
      <c r="N18" s="41">
        <f t="shared" si="4"/>
        <v>16</v>
      </c>
      <c r="O18" s="66">
        <v>1</v>
      </c>
      <c r="P18" s="67" t="s">
        <v>344</v>
      </c>
      <c r="Q18" s="221">
        <v>1.06542</v>
      </c>
      <c r="R18" s="75">
        <v>16</v>
      </c>
      <c r="S18" s="35">
        <f t="shared" si="7"/>
        <v>6</v>
      </c>
      <c r="T18" s="163"/>
      <c r="U18" s="163"/>
      <c r="V18" s="163"/>
      <c r="W18" s="163"/>
      <c r="X18" s="163"/>
      <c r="Y18" s="163"/>
      <c r="Z18" s="163"/>
      <c r="AA18" s="163"/>
      <c r="AB18" s="163"/>
      <c r="AC18" s="163"/>
      <c r="AD18" s="163"/>
      <c r="AE18" s="163"/>
      <c r="AF18" s="163"/>
      <c r="AG18" s="163"/>
      <c r="AH18" s="163"/>
      <c r="AI18" s="163"/>
    </row>
    <row r="19" spans="1:35" ht="20.100000000000001" customHeight="1" x14ac:dyDescent="0.2">
      <c r="A19" s="80"/>
      <c r="B19" s="41">
        <f>B18+1</f>
        <v>17</v>
      </c>
      <c r="C19" s="66">
        <v>19</v>
      </c>
      <c r="D19" s="67" t="s">
        <v>341</v>
      </c>
      <c r="E19" s="221">
        <v>1.04501</v>
      </c>
      <c r="F19" s="75">
        <v>17</v>
      </c>
      <c r="G19" s="35">
        <f>MAX(0,G18-2)</f>
        <v>68</v>
      </c>
      <c r="H19" s="41">
        <f t="shared" si="2"/>
        <v>17</v>
      </c>
      <c r="I19" s="66">
        <v>2</v>
      </c>
      <c r="J19" s="67" t="s">
        <v>326</v>
      </c>
      <c r="K19" s="221">
        <v>1.00423</v>
      </c>
      <c r="L19" s="75">
        <v>17</v>
      </c>
      <c r="M19" s="35">
        <f t="shared" si="6"/>
        <v>36</v>
      </c>
      <c r="N19" s="41">
        <f t="shared" si="4"/>
        <v>17</v>
      </c>
      <c r="O19" s="66">
        <v>8</v>
      </c>
      <c r="P19" s="67"/>
      <c r="Q19" s="221"/>
      <c r="R19" s="75"/>
      <c r="S19" s="35">
        <f t="shared" si="7"/>
        <v>4</v>
      </c>
      <c r="T19" s="163"/>
      <c r="U19" s="163"/>
      <c r="V19" s="163"/>
      <c r="W19" s="163"/>
      <c r="X19" s="163"/>
      <c r="Y19" s="163"/>
      <c r="Z19" s="163"/>
      <c r="AA19" s="163"/>
      <c r="AB19" s="163"/>
      <c r="AC19" s="163"/>
      <c r="AD19" s="163"/>
      <c r="AE19" s="163"/>
      <c r="AF19" s="163"/>
      <c r="AG19" s="163"/>
      <c r="AH19" s="163"/>
      <c r="AI19" s="163"/>
    </row>
    <row r="20" spans="1:35" ht="20.100000000000001" customHeight="1" x14ac:dyDescent="0.2">
      <c r="A20" s="81">
        <v>17</v>
      </c>
      <c r="B20" s="45"/>
      <c r="C20" s="46"/>
      <c r="D20" s="47">
        <v>1</v>
      </c>
      <c r="E20" s="49">
        <f>F20-F21</f>
        <v>0</v>
      </c>
      <c r="F20" s="48">
        <f>SUM(F3:F19)</f>
        <v>153</v>
      </c>
      <c r="G20" s="59"/>
      <c r="H20" s="45"/>
      <c r="I20" s="46"/>
      <c r="J20" s="47">
        <v>1</v>
      </c>
      <c r="K20" s="49">
        <f>L20-L21</f>
        <v>0</v>
      </c>
      <c r="L20" s="48">
        <f>SUM(L3:L19)</f>
        <v>153</v>
      </c>
      <c r="M20" s="59"/>
      <c r="N20" s="45"/>
      <c r="O20" s="46"/>
      <c r="P20" s="47">
        <v>1</v>
      </c>
      <c r="Q20" s="49">
        <f>R20-R21</f>
        <v>0</v>
      </c>
      <c r="R20" s="48">
        <f>SUM(R3:R19)</f>
        <v>136</v>
      </c>
      <c r="S20" s="59">
        <f>E20+K20+Q20</f>
        <v>0</v>
      </c>
      <c r="T20" s="59"/>
      <c r="U20" s="59"/>
      <c r="V20" s="59"/>
      <c r="W20" s="59"/>
      <c r="X20" s="59"/>
      <c r="Y20" s="59"/>
      <c r="Z20" s="59"/>
      <c r="AA20" s="59"/>
      <c r="AB20" s="59"/>
      <c r="AC20" s="59"/>
      <c r="AD20" s="59"/>
      <c r="AE20" s="59"/>
      <c r="AF20" s="59"/>
      <c r="AG20" s="59"/>
      <c r="AH20" s="59"/>
      <c r="AI20" s="59"/>
    </row>
    <row r="21" spans="1:35" x14ac:dyDescent="0.2">
      <c r="A21" s="60"/>
      <c r="D21" s="50"/>
      <c r="E21" s="51"/>
      <c r="F21" s="52">
        <f>MAX(F3:F19)*(MAX(F3:F19)+1)/2</f>
        <v>153</v>
      </c>
      <c r="G21" s="53"/>
      <c r="J21" s="50"/>
      <c r="K21" s="51"/>
      <c r="L21" s="52">
        <f>MAX(L3:L19)*(MAX(L3:L19)+1)/2</f>
        <v>153</v>
      </c>
      <c r="M21" s="53"/>
      <c r="P21" s="50"/>
      <c r="Q21" s="51"/>
      <c r="R21" s="52">
        <f>MAX(R3:R19)*(MAX(R3:R19)+1)/2</f>
        <v>136</v>
      </c>
      <c r="S21" s="53"/>
    </row>
    <row r="22" spans="1:35" ht="15" x14ac:dyDescent="0.25">
      <c r="A22" s="54"/>
      <c r="B22" s="54"/>
      <c r="C22" s="54"/>
      <c r="H22" s="54"/>
      <c r="I22" s="54"/>
      <c r="N22" s="54"/>
      <c r="O22" s="54"/>
    </row>
    <row r="24" spans="1:35" ht="15" x14ac:dyDescent="0.25">
      <c r="A24" s="54"/>
      <c r="B24" s="54"/>
      <c r="C24" s="54"/>
      <c r="H24" s="54"/>
      <c r="I24" s="54"/>
      <c r="N24" s="54"/>
      <c r="O24" s="54"/>
    </row>
    <row r="25" spans="1:35" ht="15" x14ac:dyDescent="0.25">
      <c r="A25" s="54"/>
      <c r="B25" s="54"/>
      <c r="C25" s="54"/>
      <c r="H25" s="54"/>
      <c r="I25" s="54"/>
      <c r="N25" s="54"/>
      <c r="O25" s="54"/>
    </row>
  </sheetData>
  <sheetProtection password="CC35" sheet="1" objects="1" scenarios="1"/>
  <phoneticPr fontId="0" type="noConversion"/>
  <conditionalFormatting sqref="E3:E19">
    <cfRule type="colorScale" priority="58">
      <colorScale>
        <cfvo type="min"/>
        <cfvo type="percentile" val="50"/>
        <cfvo type="max"/>
        <color rgb="FF63BE7B"/>
        <color rgb="FFFFEB84"/>
        <color rgb="FFF8696B"/>
      </colorScale>
    </cfRule>
  </conditionalFormatting>
  <conditionalFormatting sqref="K3:K19">
    <cfRule type="colorScale" priority="59">
      <colorScale>
        <cfvo type="min"/>
        <cfvo type="percentile" val="50"/>
        <cfvo type="max"/>
        <color rgb="FF63BE7B"/>
        <color rgb="FFFFEB84"/>
        <color rgb="FFF8696B"/>
      </colorScale>
    </cfRule>
  </conditionalFormatting>
  <conditionalFormatting sqref="Q3:Q19">
    <cfRule type="colorScale" priority="60">
      <colorScale>
        <cfvo type="min"/>
        <cfvo type="percentile" val="50"/>
        <cfvo type="max"/>
        <color rgb="FF63BE7B"/>
        <color rgb="FFFFEB84"/>
        <color rgb="FFF8696B"/>
      </colorScale>
    </cfRule>
  </conditionalFormatting>
  <conditionalFormatting sqref="F3:F19 L3:L19 R3:R19">
    <cfRule type="colorScale" priority="61">
      <colorScale>
        <cfvo type="min"/>
        <cfvo type="percentile" val="50"/>
        <cfvo type="max"/>
        <color rgb="FF63BE7B"/>
        <color rgb="FFFFEB84"/>
        <color rgb="FFF8696B"/>
      </colorScale>
    </cfRule>
  </conditionalFormatting>
  <printOptions horizontalCentered="1"/>
  <pageMargins left="0" right="0" top="0.78740157480314965" bottom="0.78740157480314965" header="0.51181102362204722" footer="0.51181102362204722"/>
  <pageSetup paperSize="8" scale="125" orientation="landscape"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GrilleF">
                <anchor moveWithCells="1" sizeWithCells="1">
                  <from>
                    <xdr:col>9</xdr:col>
                    <xdr:colOff>247650</xdr:colOff>
                    <xdr:row>0</xdr:row>
                    <xdr:rowOff>47625</xdr:rowOff>
                  </from>
                  <to>
                    <xdr:col>9</xdr:col>
                    <xdr:colOff>1085850</xdr:colOff>
                    <xdr:row>0</xdr:row>
                    <xdr:rowOff>295275</xdr:rowOff>
                  </to>
                </anchor>
              </controlPr>
            </control>
          </mc:Choice>
        </mc:AlternateContent>
        <mc:AlternateContent xmlns:mc="http://schemas.openxmlformats.org/markup-compatibility/2006">
          <mc:Choice Requires="x14">
            <control shapeId="6146" r:id="rId5" name="Bouton FA">
              <controlPr defaultSize="0" print="0" autoFill="0" autoPict="0" macro="[0]!Voir_GrilleA">
                <anchor moveWithCells="1" sizeWithCells="1">
                  <from>
                    <xdr:col>3</xdr:col>
                    <xdr:colOff>266700</xdr:colOff>
                    <xdr:row>19</xdr:row>
                    <xdr:rowOff>19050</xdr:rowOff>
                  </from>
                  <to>
                    <xdr:col>3</xdr:col>
                    <xdr:colOff>1162050</xdr:colOff>
                    <xdr:row>19</xdr:row>
                    <xdr:rowOff>228600</xdr:rowOff>
                  </to>
                </anchor>
              </controlPr>
            </control>
          </mc:Choice>
        </mc:AlternateContent>
        <mc:AlternateContent xmlns:mc="http://schemas.openxmlformats.org/markup-compatibility/2006">
          <mc:Choice Requires="x14">
            <control shapeId="6147" r:id="rId6" name="Bouton FB">
              <controlPr defaultSize="0" print="0" autoFill="0" autoPict="0" macro="[0]!Voir_GrilleB">
                <anchor moveWithCells="1" sizeWithCells="1">
                  <from>
                    <xdr:col>9</xdr:col>
                    <xdr:colOff>228600</xdr:colOff>
                    <xdr:row>19</xdr:row>
                    <xdr:rowOff>19050</xdr:rowOff>
                  </from>
                  <to>
                    <xdr:col>9</xdr:col>
                    <xdr:colOff>1114425</xdr:colOff>
                    <xdr:row>19</xdr:row>
                    <xdr:rowOff>228600</xdr:rowOff>
                  </to>
                </anchor>
              </controlPr>
            </control>
          </mc:Choice>
        </mc:AlternateContent>
        <mc:AlternateContent xmlns:mc="http://schemas.openxmlformats.org/markup-compatibility/2006">
          <mc:Choice Requires="x14">
            <control shapeId="6148" r:id="rId7" name="Bouton FC">
              <controlPr defaultSize="0" print="0" autoFill="0" autoPict="0" macro="[0]!Voir_GrilleC">
                <anchor moveWithCells="1" sizeWithCells="1">
                  <from>
                    <xdr:col>15</xdr:col>
                    <xdr:colOff>285750</xdr:colOff>
                    <xdr:row>19</xdr:row>
                    <xdr:rowOff>19050</xdr:rowOff>
                  </from>
                  <to>
                    <xdr:col>15</xdr:col>
                    <xdr:colOff>1181100</xdr:colOff>
                    <xdr:row>19</xdr:row>
                    <xdr:rowOff>228600</xdr:rowOff>
                  </to>
                </anchor>
              </controlPr>
            </control>
          </mc:Choice>
        </mc:AlternateContent>
        <mc:AlternateContent xmlns:mc="http://schemas.openxmlformats.org/markup-compatibility/2006">
          <mc:Choice Requires="x14">
            <control shapeId="6150" r:id="rId8" name="Button 6">
              <controlPr defaultSize="0" print="0" autoFill="0" autoPict="0" macro="[0]!Serie_A">
                <anchor moveWithCells="1" sizeWithCells="1">
                  <from>
                    <xdr:col>5</xdr:col>
                    <xdr:colOff>0</xdr:colOff>
                    <xdr:row>1</xdr:row>
                    <xdr:rowOff>9525</xdr:rowOff>
                  </from>
                  <to>
                    <xdr:col>6</xdr:col>
                    <xdr:colOff>0</xdr:colOff>
                    <xdr:row>2</xdr:row>
                    <xdr:rowOff>0</xdr:rowOff>
                  </to>
                </anchor>
              </controlPr>
            </control>
          </mc:Choice>
        </mc:AlternateContent>
        <mc:AlternateContent xmlns:mc="http://schemas.openxmlformats.org/markup-compatibility/2006">
          <mc:Choice Requires="x14">
            <control shapeId="6151" r:id="rId9" name="Button 7">
              <controlPr defaultSize="0" print="0" autoFill="0" autoPict="0" macro="[0]!Serie_C">
                <anchor moveWithCells="1" sizeWithCells="1">
                  <from>
                    <xdr:col>17</xdr:col>
                    <xdr:colOff>9525</xdr:colOff>
                    <xdr:row>1</xdr:row>
                    <xdr:rowOff>9525</xdr:rowOff>
                  </from>
                  <to>
                    <xdr:col>18</xdr:col>
                    <xdr:colOff>0</xdr:colOff>
                    <xdr:row>2</xdr:row>
                    <xdr:rowOff>0</xdr:rowOff>
                  </to>
                </anchor>
              </controlPr>
            </control>
          </mc:Choice>
        </mc:AlternateContent>
        <mc:AlternateContent xmlns:mc="http://schemas.openxmlformats.org/markup-compatibility/2006">
          <mc:Choice Requires="x14">
            <control shapeId="6152" r:id="rId10" name="Button 8">
              <controlPr defaultSize="0" print="0" autoFill="0" autoPict="0" macro="[0]!Serie_B">
                <anchor moveWithCells="1" sizeWithCells="1">
                  <from>
                    <xdr:col>11</xdr:col>
                    <xdr:colOff>0</xdr:colOff>
                    <xdr:row>1</xdr:row>
                    <xdr:rowOff>9525</xdr:rowOff>
                  </from>
                  <to>
                    <xdr:col>12</xdr:col>
                    <xdr:colOff>0</xdr:colOff>
                    <xdr:row>2</xdr:row>
                    <xdr:rowOff>0</xdr:rowOff>
                  </to>
                </anchor>
              </controlPr>
            </control>
          </mc:Choice>
        </mc:AlternateContent>
        <mc:AlternateContent xmlns:mc="http://schemas.openxmlformats.org/markup-compatibility/2006">
          <mc:Choice Requires="x14">
            <control shapeId="6153" r:id="rId11" name="Button 9">
              <controlPr defaultSize="0" print="0" autoFill="0" autoPict="0" macro="[0]!RoutineAjouteF">
                <anchor moveWithCells="1" sizeWithCells="1">
                  <from>
                    <xdr:col>3</xdr:col>
                    <xdr:colOff>85725</xdr:colOff>
                    <xdr:row>0</xdr:row>
                    <xdr:rowOff>76200</xdr:rowOff>
                  </from>
                  <to>
                    <xdr:col>3</xdr:col>
                    <xdr:colOff>704850</xdr:colOff>
                    <xdr:row>0</xdr:row>
                    <xdr:rowOff>295275</xdr:rowOff>
                  </to>
                </anchor>
              </controlPr>
            </control>
          </mc:Choice>
        </mc:AlternateContent>
        <mc:AlternateContent xmlns:mc="http://schemas.openxmlformats.org/markup-compatibility/2006">
          <mc:Choice Requires="x14">
            <control shapeId="6154" r:id="rId12" name="Button 10">
              <controlPr defaultSize="0" print="0" autoFill="0" autoPict="0" macro="[0]!RoutineEnleveF">
                <anchor moveWithCells="1" sizeWithCells="1">
                  <from>
                    <xdr:col>3</xdr:col>
                    <xdr:colOff>771525</xdr:colOff>
                    <xdr:row>0</xdr:row>
                    <xdr:rowOff>76200</xdr:rowOff>
                  </from>
                  <to>
                    <xdr:col>3</xdr:col>
                    <xdr:colOff>1304925</xdr:colOff>
                    <xdr:row>0</xdr:row>
                    <xdr:rowOff>295275</xdr:rowOff>
                  </to>
                </anchor>
              </controlPr>
            </control>
          </mc:Choice>
        </mc:AlternateContent>
        <mc:AlternateContent xmlns:mc="http://schemas.openxmlformats.org/markup-compatibility/2006">
          <mc:Choice Requires="x14">
            <control shapeId="6155" r:id="rId13" name="Button 11">
              <controlPr defaultSize="0" print="0" autoFill="0" autoPict="0" macro="[0]!Imprime">
                <anchor moveWithCells="1" sizeWithCells="1">
                  <from>
                    <xdr:col>16</xdr:col>
                    <xdr:colOff>38100</xdr:colOff>
                    <xdr:row>0</xdr:row>
                    <xdr:rowOff>9525</xdr:rowOff>
                  </from>
                  <to>
                    <xdr:col>17</xdr:col>
                    <xdr:colOff>466725</xdr:colOff>
                    <xdr:row>0</xdr:row>
                    <xdr:rowOff>323850</xdr:rowOff>
                  </to>
                </anchor>
              </controlPr>
            </control>
          </mc:Choice>
        </mc:AlternateContent>
        <mc:AlternateContent xmlns:mc="http://schemas.openxmlformats.org/markup-compatibility/2006">
          <mc:Choice Requires="x14">
            <control shapeId="6169" r:id="rId14" name="Button 25">
              <controlPr defaultSize="0" print="0" autoFill="0" autoPict="0" macro="[0]!PodiumFinale">
                <anchor moveWithCells="1" sizeWithCells="1">
                  <from>
                    <xdr:col>15</xdr:col>
                    <xdr:colOff>38100</xdr:colOff>
                    <xdr:row>0</xdr:row>
                    <xdr:rowOff>9525</xdr:rowOff>
                  </from>
                  <to>
                    <xdr:col>15</xdr:col>
                    <xdr:colOff>933450</xdr:colOff>
                    <xdr:row>0</xdr:row>
                    <xdr:rowOff>323850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A1:S163"/>
  <sheetViews>
    <sheetView showRowColHeaders="0" zoomScaleNormal="100" workbookViewId="0">
      <pane ySplit="3" topLeftCell="A4" activePane="bottomLeft" state="frozen"/>
      <selection pane="bottomLeft"/>
    </sheetView>
  </sheetViews>
  <sheetFormatPr baseColWidth="10" defaultRowHeight="12.75" x14ac:dyDescent="0.2"/>
  <cols>
    <col min="1" max="1" width="22.7109375" style="68" customWidth="1"/>
    <col min="2" max="2" width="8.85546875" style="68" customWidth="1"/>
    <col min="3" max="3" width="6.140625" style="125" customWidth="1"/>
    <col min="4" max="4" width="15.28515625" style="126" customWidth="1"/>
    <col min="5" max="5" width="2.28515625" style="109" customWidth="1"/>
    <col min="6" max="6" width="1.7109375" style="109" customWidth="1"/>
    <col min="7" max="7" width="8.85546875" style="110" customWidth="1"/>
    <col min="8" max="8" width="1.7109375" style="109" customWidth="1"/>
    <col min="9" max="9" width="2.28515625" style="109" customWidth="1"/>
    <col min="10" max="10" width="11.42578125" style="109"/>
    <col min="11" max="11" width="11.42578125" style="111"/>
    <col min="12" max="12" width="2.28515625" style="109" customWidth="1"/>
    <col min="13" max="13" width="1.7109375" style="109" customWidth="1"/>
    <col min="14" max="14" width="8.85546875" style="110" customWidth="1"/>
    <col min="15" max="15" width="1.7109375" style="109" customWidth="1"/>
    <col min="16" max="16" width="2.28515625" style="109" customWidth="1"/>
    <col min="17" max="17" width="15.28515625" style="132" customWidth="1"/>
    <col min="18" max="18" width="6.140625" style="131" customWidth="1"/>
    <col min="19" max="19" width="8.85546875" style="68" customWidth="1"/>
    <col min="20" max="16384" width="11.42578125" style="68"/>
  </cols>
  <sheetData>
    <row r="1" spans="2:19" s="100" customFormat="1" ht="18.75" customHeight="1" x14ac:dyDescent="0.45">
      <c r="B1" s="142"/>
      <c r="C1" s="143"/>
      <c r="D1" s="244" t="s">
        <v>279</v>
      </c>
      <c r="E1" s="245"/>
      <c r="F1" s="203"/>
      <c r="G1" s="144"/>
      <c r="H1" s="144"/>
      <c r="I1" s="145"/>
      <c r="J1" s="146"/>
      <c r="K1" s="146"/>
      <c r="L1" s="147"/>
      <c r="M1" s="147"/>
      <c r="N1" s="250" t="s">
        <v>278</v>
      </c>
      <c r="O1" s="251"/>
      <c r="P1" s="251"/>
      <c r="Q1" s="148"/>
      <c r="R1" s="150"/>
      <c r="S1" s="149"/>
    </row>
    <row r="2" spans="2:19" ht="18.75" customHeight="1" x14ac:dyDescent="0.45">
      <c r="B2" s="118"/>
      <c r="C2" s="129"/>
      <c r="D2" s="246"/>
      <c r="E2" s="247"/>
      <c r="F2" s="204"/>
      <c r="G2" s="119"/>
      <c r="H2" s="119"/>
      <c r="I2" s="122"/>
      <c r="J2" s="120"/>
      <c r="K2" s="120"/>
      <c r="L2" s="108"/>
      <c r="M2" s="108"/>
      <c r="N2" s="252"/>
      <c r="O2" s="253"/>
      <c r="P2" s="253"/>
      <c r="Q2" s="256"/>
      <c r="R2" s="151"/>
      <c r="S2" s="121"/>
    </row>
    <row r="3" spans="2:19" ht="18.75" customHeight="1" thickBot="1" x14ac:dyDescent="0.5">
      <c r="B3" s="94"/>
      <c r="C3" s="130"/>
      <c r="D3" s="248"/>
      <c r="E3" s="249"/>
      <c r="F3" s="205"/>
      <c r="G3" s="99"/>
      <c r="H3" s="99"/>
      <c r="I3" s="123"/>
      <c r="J3" s="101"/>
      <c r="K3" s="101"/>
      <c r="L3" s="102"/>
      <c r="M3" s="102"/>
      <c r="N3" s="254"/>
      <c r="O3" s="255"/>
      <c r="P3" s="255"/>
      <c r="Q3" s="257"/>
      <c r="R3" s="152"/>
      <c r="S3" s="95"/>
    </row>
    <row r="4" spans="2:19" s="92" customFormat="1" ht="21" customHeight="1" x14ac:dyDescent="0.25">
      <c r="C4" s="124"/>
      <c r="D4" s="139"/>
      <c r="E4" s="103"/>
      <c r="F4" s="104"/>
      <c r="G4" s="105"/>
      <c r="H4" s="103"/>
      <c r="I4" s="104"/>
      <c r="J4" s="105"/>
      <c r="K4" s="106"/>
      <c r="L4" s="103"/>
      <c r="M4" s="103"/>
      <c r="N4" s="107"/>
      <c r="O4" s="103"/>
      <c r="P4" s="103"/>
      <c r="Q4" s="138" t="s">
        <v>94</v>
      </c>
      <c r="R4" s="131"/>
    </row>
    <row r="5" spans="2:19" ht="9" customHeight="1" x14ac:dyDescent="0.25">
      <c r="D5" s="140"/>
      <c r="E5" s="241"/>
      <c r="I5" s="241"/>
      <c r="L5" s="241"/>
      <c r="P5" s="241"/>
    </row>
    <row r="6" spans="2:19" ht="9" customHeight="1" x14ac:dyDescent="0.2">
      <c r="E6" s="241"/>
      <c r="G6" s="240">
        <v>0</v>
      </c>
      <c r="I6" s="241"/>
      <c r="L6" s="241"/>
      <c r="N6" s="240">
        <v>0</v>
      </c>
      <c r="P6" s="241"/>
    </row>
    <row r="7" spans="2:19" ht="12.75" customHeight="1" x14ac:dyDescent="0.2">
      <c r="E7" s="241"/>
      <c r="G7" s="240"/>
      <c r="N7" s="240"/>
    </row>
    <row r="8" spans="2:19" ht="12.75" customHeight="1" x14ac:dyDescent="0.3">
      <c r="E8" s="241"/>
      <c r="F8" s="108"/>
      <c r="G8" s="108"/>
      <c r="H8" s="108"/>
      <c r="I8" s="108"/>
      <c r="J8" s="137"/>
      <c r="K8" s="141"/>
      <c r="L8" s="108"/>
      <c r="M8" s="108"/>
      <c r="N8" s="112"/>
      <c r="O8" s="108"/>
      <c r="P8" s="108"/>
      <c r="Q8" s="133"/>
    </row>
    <row r="9" spans="2:19" ht="9" customHeight="1" x14ac:dyDescent="0.3">
      <c r="E9" s="108"/>
      <c r="F9" s="108"/>
      <c r="G9" s="108"/>
      <c r="H9" s="108"/>
      <c r="I9" s="108"/>
      <c r="J9" s="137"/>
      <c r="K9" s="141"/>
      <c r="L9" s="108"/>
      <c r="M9" s="108"/>
      <c r="N9" s="112"/>
      <c r="O9" s="108"/>
      <c r="P9" s="108"/>
      <c r="Q9" s="133"/>
    </row>
    <row r="10" spans="2:19" s="93" customFormat="1" ht="20.25" customHeight="1" thickBot="1" x14ac:dyDescent="0.3">
      <c r="C10" s="125"/>
      <c r="D10" s="210">
        <v>2</v>
      </c>
      <c r="E10" s="211"/>
      <c r="F10" s="238"/>
      <c r="G10" s="239"/>
      <c r="H10" s="239"/>
      <c r="I10" s="239"/>
      <c r="J10" s="239"/>
      <c r="K10" s="212">
        <v>1</v>
      </c>
      <c r="L10" s="213"/>
      <c r="M10" s="242"/>
      <c r="N10" s="243"/>
      <c r="O10" s="243"/>
      <c r="P10" s="243"/>
      <c r="Q10" s="243"/>
      <c r="R10" s="131"/>
    </row>
    <row r="11" spans="2:19" s="93" customFormat="1" ht="9" customHeight="1" thickTop="1" x14ac:dyDescent="0.25">
      <c r="C11" s="128"/>
      <c r="D11" s="127"/>
      <c r="E11" s="115"/>
      <c r="F11" s="115"/>
      <c r="G11" s="116"/>
      <c r="H11" s="115"/>
      <c r="I11" s="115"/>
      <c r="J11" s="115"/>
      <c r="K11" s="114"/>
      <c r="L11" s="115"/>
      <c r="M11" s="115"/>
      <c r="N11" s="116"/>
      <c r="O11" s="115"/>
      <c r="P11" s="115"/>
      <c r="Q11" s="134"/>
      <c r="R11" s="135"/>
    </row>
    <row r="13" spans="2:19" ht="9" customHeight="1" x14ac:dyDescent="0.2">
      <c r="E13" s="241"/>
      <c r="I13" s="241"/>
      <c r="J13" s="136"/>
      <c r="L13" s="241"/>
      <c r="P13" s="241"/>
    </row>
    <row r="14" spans="2:19" ht="9" customHeight="1" x14ac:dyDescent="0.2">
      <c r="E14" s="241"/>
      <c r="G14" s="240">
        <v>0</v>
      </c>
      <c r="I14" s="241"/>
      <c r="J14" s="136"/>
      <c r="L14" s="241"/>
      <c r="N14" s="240">
        <v>0</v>
      </c>
      <c r="P14" s="241"/>
    </row>
    <row r="15" spans="2:19" ht="12.75" customHeight="1" x14ac:dyDescent="0.2">
      <c r="G15" s="240"/>
      <c r="J15" s="136"/>
      <c r="N15" s="240"/>
    </row>
    <row r="16" spans="2:19" ht="12.75" customHeight="1" x14ac:dyDescent="0.3">
      <c r="E16" s="117"/>
      <c r="F16" s="113"/>
      <c r="G16" s="113"/>
      <c r="H16" s="113"/>
      <c r="I16" s="113"/>
      <c r="J16" s="137"/>
      <c r="L16" s="108"/>
      <c r="M16" s="108"/>
      <c r="N16" s="112"/>
      <c r="O16" s="108"/>
      <c r="P16" s="108"/>
      <c r="Q16" s="133"/>
    </row>
    <row r="17" spans="3:18" ht="9" customHeight="1" x14ac:dyDescent="0.3">
      <c r="E17" s="108"/>
      <c r="F17" s="113"/>
      <c r="G17" s="113"/>
      <c r="H17" s="113"/>
      <c r="I17" s="113"/>
      <c r="J17" s="108"/>
      <c r="L17" s="108"/>
      <c r="M17" s="108"/>
      <c r="N17" s="112"/>
      <c r="O17" s="108"/>
      <c r="P17" s="108"/>
      <c r="Q17" s="133"/>
    </row>
    <row r="18" spans="3:18" s="93" customFormat="1" ht="20.25" customHeight="1" thickBot="1" x14ac:dyDescent="0.3">
      <c r="C18" s="125"/>
      <c r="D18" s="206">
        <f>D10+2</f>
        <v>4</v>
      </c>
      <c r="E18" s="207"/>
      <c r="F18" s="238"/>
      <c r="G18" s="239"/>
      <c r="H18" s="239"/>
      <c r="I18" s="239"/>
      <c r="J18" s="239"/>
      <c r="K18" s="208">
        <f>K10+2</f>
        <v>3</v>
      </c>
      <c r="L18" s="209"/>
      <c r="M18" s="242"/>
      <c r="N18" s="243"/>
      <c r="O18" s="243"/>
      <c r="P18" s="243"/>
      <c r="Q18" s="243"/>
      <c r="R18" s="131"/>
    </row>
    <row r="19" spans="3:18" s="93" customFormat="1" ht="9" customHeight="1" thickTop="1" x14ac:dyDescent="0.25">
      <c r="C19" s="128"/>
      <c r="D19" s="127"/>
      <c r="E19" s="115"/>
      <c r="F19" s="115"/>
      <c r="G19" s="116"/>
      <c r="H19" s="115"/>
      <c r="I19" s="115"/>
      <c r="J19" s="115"/>
      <c r="K19" s="114"/>
      <c r="L19" s="115"/>
      <c r="M19" s="115"/>
      <c r="N19" s="116"/>
      <c r="O19" s="115"/>
      <c r="P19" s="115"/>
      <c r="Q19" s="134"/>
      <c r="R19" s="135"/>
    </row>
    <row r="21" spans="3:18" ht="9" customHeight="1" x14ac:dyDescent="0.2">
      <c r="E21" s="241"/>
      <c r="I21" s="241"/>
      <c r="J21" s="136"/>
      <c r="L21" s="241"/>
      <c r="P21" s="241"/>
    </row>
    <row r="22" spans="3:18" ht="9" customHeight="1" x14ac:dyDescent="0.2">
      <c r="E22" s="241"/>
      <c r="G22" s="240">
        <v>0</v>
      </c>
      <c r="I22" s="241"/>
      <c r="J22" s="136"/>
      <c r="L22" s="241"/>
      <c r="N22" s="240">
        <v>0</v>
      </c>
      <c r="P22" s="241"/>
    </row>
    <row r="23" spans="3:18" ht="12.75" customHeight="1" x14ac:dyDescent="0.2">
      <c r="G23" s="240"/>
      <c r="J23" s="136"/>
      <c r="N23" s="240"/>
    </row>
    <row r="24" spans="3:18" ht="12.75" customHeight="1" x14ac:dyDescent="0.3">
      <c r="E24" s="117"/>
      <c r="F24" s="113"/>
      <c r="G24" s="113"/>
      <c r="H24" s="113"/>
      <c r="I24" s="113"/>
      <c r="J24" s="137"/>
      <c r="L24" s="108"/>
      <c r="M24" s="108"/>
      <c r="N24" s="112"/>
      <c r="O24" s="108"/>
      <c r="P24" s="108"/>
      <c r="Q24" s="133"/>
    </row>
    <row r="25" spans="3:18" ht="9" customHeight="1" x14ac:dyDescent="0.3">
      <c r="E25" s="108"/>
      <c r="F25" s="113"/>
      <c r="G25" s="113"/>
      <c r="H25" s="113"/>
      <c r="I25" s="113"/>
      <c r="J25" s="108"/>
      <c r="L25" s="108"/>
      <c r="M25" s="108"/>
      <c r="N25" s="112"/>
      <c r="O25" s="108"/>
      <c r="P25" s="108"/>
      <c r="Q25" s="133"/>
    </row>
    <row r="26" spans="3:18" s="93" customFormat="1" ht="20.25" customHeight="1" thickBot="1" x14ac:dyDescent="0.3">
      <c r="C26" s="125"/>
      <c r="D26" s="210">
        <f>D18+2</f>
        <v>6</v>
      </c>
      <c r="E26" s="211"/>
      <c r="F26" s="238"/>
      <c r="G26" s="239"/>
      <c r="H26" s="239"/>
      <c r="I26" s="239"/>
      <c r="J26" s="239"/>
      <c r="K26" s="212">
        <f>K18+2</f>
        <v>5</v>
      </c>
      <c r="L26" s="213"/>
      <c r="M26" s="242"/>
      <c r="N26" s="243"/>
      <c r="O26" s="243"/>
      <c r="P26" s="243"/>
      <c r="Q26" s="243"/>
      <c r="R26" s="131"/>
    </row>
    <row r="27" spans="3:18" s="93" customFormat="1" ht="9" customHeight="1" thickTop="1" x14ac:dyDescent="0.25">
      <c r="C27" s="128"/>
      <c r="D27" s="127"/>
      <c r="E27" s="115"/>
      <c r="F27" s="115"/>
      <c r="G27" s="116"/>
      <c r="H27" s="115"/>
      <c r="I27" s="115"/>
      <c r="J27" s="115"/>
      <c r="K27" s="114"/>
      <c r="L27" s="115"/>
      <c r="M27" s="115"/>
      <c r="N27" s="116"/>
      <c r="O27" s="115"/>
      <c r="P27" s="115"/>
      <c r="Q27" s="134"/>
      <c r="R27" s="135"/>
    </row>
    <row r="29" spans="3:18" ht="9" customHeight="1" x14ac:dyDescent="0.2">
      <c r="E29" s="241"/>
      <c r="I29" s="241"/>
      <c r="J29" s="136"/>
      <c r="L29" s="241"/>
      <c r="P29" s="241"/>
    </row>
    <row r="30" spans="3:18" ht="9" customHeight="1" x14ac:dyDescent="0.2">
      <c r="E30" s="241"/>
      <c r="G30" s="240">
        <v>0</v>
      </c>
      <c r="I30" s="241"/>
      <c r="J30" s="136"/>
      <c r="L30" s="241"/>
      <c r="N30" s="240">
        <v>0</v>
      </c>
      <c r="P30" s="241"/>
    </row>
    <row r="31" spans="3:18" ht="12.75" customHeight="1" x14ac:dyDescent="0.2">
      <c r="G31" s="240"/>
      <c r="J31" s="137"/>
      <c r="N31" s="240"/>
    </row>
    <row r="32" spans="3:18" ht="12.75" customHeight="1" x14ac:dyDescent="0.3">
      <c r="E32" s="117"/>
      <c r="F32" s="113"/>
      <c r="G32" s="113"/>
      <c r="H32" s="113"/>
      <c r="I32" s="113"/>
      <c r="J32" s="136"/>
      <c r="L32" s="108"/>
      <c r="M32" s="108"/>
      <c r="N32" s="112"/>
      <c r="O32" s="108"/>
      <c r="P32" s="108"/>
      <c r="Q32" s="133"/>
    </row>
    <row r="33" spans="3:18" ht="9" customHeight="1" x14ac:dyDescent="0.3">
      <c r="E33" s="108"/>
      <c r="F33" s="113"/>
      <c r="G33" s="113"/>
      <c r="H33" s="113"/>
      <c r="I33" s="113"/>
      <c r="J33" s="108"/>
      <c r="L33" s="108"/>
      <c r="M33" s="108"/>
      <c r="N33" s="112"/>
      <c r="O33" s="108"/>
      <c r="P33" s="108"/>
      <c r="Q33" s="133"/>
    </row>
    <row r="34" spans="3:18" s="93" customFormat="1" ht="20.25" customHeight="1" thickBot="1" x14ac:dyDescent="0.3">
      <c r="C34" s="125"/>
      <c r="D34" s="206">
        <f>D26+2</f>
        <v>8</v>
      </c>
      <c r="E34" s="207"/>
      <c r="F34" s="238"/>
      <c r="G34" s="239"/>
      <c r="H34" s="239"/>
      <c r="I34" s="239"/>
      <c r="J34" s="239"/>
      <c r="K34" s="208">
        <f>K26+2</f>
        <v>7</v>
      </c>
      <c r="L34" s="209"/>
      <c r="M34" s="242"/>
      <c r="N34" s="243"/>
      <c r="O34" s="243"/>
      <c r="P34" s="243"/>
      <c r="Q34" s="243"/>
      <c r="R34" s="131"/>
    </row>
    <row r="35" spans="3:18" s="93" customFormat="1" ht="9" customHeight="1" thickTop="1" x14ac:dyDescent="0.25">
      <c r="C35" s="128"/>
      <c r="D35" s="127"/>
      <c r="E35" s="115"/>
      <c r="F35" s="113"/>
      <c r="G35" s="113"/>
      <c r="H35" s="113"/>
      <c r="I35" s="113"/>
      <c r="J35" s="108"/>
      <c r="K35" s="111"/>
      <c r="L35" s="115"/>
      <c r="M35" s="115"/>
      <c r="N35" s="116"/>
      <c r="O35" s="115"/>
      <c r="P35" s="115"/>
      <c r="Q35" s="134"/>
      <c r="R35" s="135"/>
    </row>
    <row r="37" spans="3:18" ht="9" customHeight="1" x14ac:dyDescent="0.2">
      <c r="E37" s="241"/>
      <c r="I37" s="241"/>
      <c r="J37" s="136"/>
      <c r="L37" s="241"/>
      <c r="P37" s="241"/>
    </row>
    <row r="38" spans="3:18" ht="9" customHeight="1" x14ac:dyDescent="0.2">
      <c r="E38" s="241"/>
      <c r="G38" s="240">
        <v>0</v>
      </c>
      <c r="I38" s="241"/>
      <c r="J38" s="136"/>
      <c r="L38" s="241"/>
      <c r="N38" s="240">
        <v>0</v>
      </c>
      <c r="P38" s="241"/>
    </row>
    <row r="39" spans="3:18" ht="12.75" customHeight="1" x14ac:dyDescent="0.2">
      <c r="G39" s="240"/>
      <c r="J39" s="137"/>
      <c r="N39" s="240"/>
    </row>
    <row r="40" spans="3:18" ht="12.75" customHeight="1" x14ac:dyDescent="0.3">
      <c r="E40" s="117"/>
      <c r="F40" s="108"/>
      <c r="G40" s="108"/>
      <c r="H40" s="108"/>
      <c r="I40" s="108"/>
      <c r="J40" s="136"/>
      <c r="L40" s="108"/>
      <c r="M40" s="108"/>
      <c r="N40" s="112"/>
      <c r="O40" s="108"/>
      <c r="P40" s="108"/>
      <c r="Q40" s="133"/>
    </row>
    <row r="41" spans="3:18" ht="9" customHeight="1" x14ac:dyDescent="0.3">
      <c r="E41" s="108"/>
      <c r="F41" s="108"/>
      <c r="G41" s="108"/>
      <c r="H41" s="108"/>
      <c r="I41" s="108"/>
      <c r="J41" s="108"/>
      <c r="L41" s="108"/>
      <c r="M41" s="108"/>
      <c r="N41" s="112"/>
      <c r="O41" s="108"/>
      <c r="P41" s="108"/>
      <c r="Q41" s="133"/>
    </row>
    <row r="42" spans="3:18" s="93" customFormat="1" ht="20.25" customHeight="1" thickBot="1" x14ac:dyDescent="0.3">
      <c r="C42" s="125"/>
      <c r="D42" s="210">
        <f>D34+2</f>
        <v>10</v>
      </c>
      <c r="E42" s="211"/>
      <c r="F42" s="238"/>
      <c r="G42" s="239"/>
      <c r="H42" s="239"/>
      <c r="I42" s="239"/>
      <c r="J42" s="239"/>
      <c r="K42" s="212">
        <f>K34+2</f>
        <v>9</v>
      </c>
      <c r="L42" s="213"/>
      <c r="M42" s="242"/>
      <c r="N42" s="243"/>
      <c r="O42" s="243"/>
      <c r="P42" s="243"/>
      <c r="Q42" s="243"/>
      <c r="R42" s="131"/>
    </row>
    <row r="43" spans="3:18" s="93" customFormat="1" ht="9" customHeight="1" thickTop="1" x14ac:dyDescent="0.25">
      <c r="C43" s="128"/>
      <c r="D43" s="127"/>
      <c r="E43" s="115"/>
      <c r="F43" s="115"/>
      <c r="G43" s="116"/>
      <c r="H43" s="115"/>
      <c r="I43" s="115"/>
      <c r="J43" s="115"/>
      <c r="K43" s="114"/>
      <c r="L43" s="115"/>
      <c r="M43" s="115"/>
      <c r="N43" s="116"/>
      <c r="O43" s="115"/>
      <c r="P43" s="115"/>
      <c r="Q43" s="134"/>
      <c r="R43" s="135"/>
    </row>
    <row r="45" spans="3:18" ht="9" customHeight="1" x14ac:dyDescent="0.2">
      <c r="E45" s="241"/>
      <c r="I45" s="241"/>
      <c r="J45" s="136"/>
      <c r="L45" s="241"/>
      <c r="P45" s="241"/>
    </row>
    <row r="46" spans="3:18" ht="9" customHeight="1" x14ac:dyDescent="0.2">
      <c r="E46" s="241"/>
      <c r="G46" s="240">
        <v>0</v>
      </c>
      <c r="I46" s="241"/>
      <c r="J46" s="136"/>
      <c r="L46" s="241"/>
      <c r="N46" s="240">
        <v>0</v>
      </c>
      <c r="P46" s="241"/>
    </row>
    <row r="47" spans="3:18" ht="12.75" customHeight="1" x14ac:dyDescent="0.2">
      <c r="G47" s="240"/>
      <c r="J47" s="137"/>
      <c r="N47" s="240"/>
    </row>
    <row r="48" spans="3:18" ht="12.75" customHeight="1" x14ac:dyDescent="0.3">
      <c r="E48" s="117"/>
      <c r="F48" s="108"/>
      <c r="G48" s="108"/>
      <c r="H48" s="108"/>
      <c r="I48" s="108"/>
      <c r="J48" s="136"/>
      <c r="L48" s="108"/>
      <c r="M48" s="108"/>
      <c r="N48" s="112"/>
      <c r="O48" s="108"/>
      <c r="P48" s="108"/>
      <c r="Q48" s="133"/>
    </row>
    <row r="49" spans="1:18" ht="9" customHeight="1" x14ac:dyDescent="0.3">
      <c r="E49" s="108"/>
      <c r="F49" s="108"/>
      <c r="G49" s="108"/>
      <c r="H49" s="108"/>
      <c r="I49" s="108"/>
      <c r="J49" s="108"/>
      <c r="L49" s="108"/>
      <c r="M49" s="108"/>
      <c r="N49" s="112"/>
      <c r="O49" s="108"/>
      <c r="P49" s="108"/>
      <c r="Q49" s="133"/>
    </row>
    <row r="50" spans="1:18" s="93" customFormat="1" ht="20.25" customHeight="1" thickBot="1" x14ac:dyDescent="0.3">
      <c r="C50" s="125"/>
      <c r="D50" s="206">
        <f>D42+2</f>
        <v>12</v>
      </c>
      <c r="E50" s="207"/>
      <c r="F50" s="238"/>
      <c r="G50" s="239"/>
      <c r="H50" s="239"/>
      <c r="I50" s="239"/>
      <c r="J50" s="239"/>
      <c r="K50" s="208">
        <f>K42+2</f>
        <v>11</v>
      </c>
      <c r="L50" s="209"/>
      <c r="M50" s="242"/>
      <c r="N50" s="243"/>
      <c r="O50" s="243"/>
      <c r="P50" s="243"/>
      <c r="Q50" s="243"/>
      <c r="R50" s="131"/>
    </row>
    <row r="51" spans="1:18" s="93" customFormat="1" ht="9" customHeight="1" thickTop="1" x14ac:dyDescent="0.25">
      <c r="C51" s="128"/>
      <c r="D51" s="127"/>
      <c r="E51" s="115"/>
      <c r="F51" s="115"/>
      <c r="G51" s="116"/>
      <c r="H51" s="115"/>
      <c r="I51" s="115"/>
      <c r="J51" s="115"/>
      <c r="K51" s="114"/>
      <c r="L51" s="115"/>
      <c r="M51" s="115"/>
      <c r="N51" s="116"/>
      <c r="O51" s="115"/>
      <c r="P51" s="115"/>
      <c r="Q51" s="134"/>
      <c r="R51" s="135"/>
    </row>
    <row r="52" spans="1:18" ht="14.25" x14ac:dyDescent="0.2">
      <c r="A52" s="93"/>
    </row>
    <row r="53" spans="1:18" ht="9" customHeight="1" x14ac:dyDescent="0.2">
      <c r="A53" s="93"/>
      <c r="E53" s="241"/>
      <c r="I53" s="241"/>
      <c r="J53" s="136"/>
      <c r="L53" s="241"/>
      <c r="P53" s="241"/>
    </row>
    <row r="54" spans="1:18" ht="9" customHeight="1" x14ac:dyDescent="0.2">
      <c r="A54" s="93"/>
      <c r="E54" s="241"/>
      <c r="G54" s="240">
        <v>0</v>
      </c>
      <c r="I54" s="241"/>
      <c r="J54" s="136"/>
      <c r="L54" s="241"/>
      <c r="N54" s="240">
        <v>0</v>
      </c>
      <c r="P54" s="241"/>
    </row>
    <row r="55" spans="1:18" ht="12.75" customHeight="1" x14ac:dyDescent="0.2">
      <c r="A55" s="93"/>
      <c r="G55" s="240"/>
      <c r="J55" s="137"/>
      <c r="N55" s="240"/>
    </row>
    <row r="56" spans="1:18" ht="12.75" customHeight="1" x14ac:dyDescent="0.3">
      <c r="A56" s="93"/>
      <c r="E56" s="117"/>
      <c r="F56" s="108"/>
      <c r="G56" s="108"/>
      <c r="H56" s="108"/>
      <c r="I56" s="108"/>
      <c r="J56" s="136"/>
      <c r="L56" s="108"/>
      <c r="M56" s="108"/>
      <c r="N56" s="112"/>
      <c r="O56" s="108"/>
      <c r="P56" s="108"/>
      <c r="Q56" s="133"/>
    </row>
    <row r="57" spans="1:18" ht="9" customHeight="1" x14ac:dyDescent="0.3">
      <c r="A57" s="93"/>
      <c r="E57" s="108"/>
      <c r="F57" s="108"/>
      <c r="G57" s="108"/>
      <c r="H57" s="108"/>
      <c r="I57" s="108"/>
      <c r="J57" s="108"/>
      <c r="L57" s="108"/>
      <c r="M57" s="108"/>
      <c r="N57" s="112"/>
      <c r="O57" s="108"/>
      <c r="P57" s="108"/>
      <c r="Q57" s="133"/>
    </row>
    <row r="58" spans="1:18" s="93" customFormat="1" ht="20.25" customHeight="1" thickBot="1" x14ac:dyDescent="0.3">
      <c r="C58" s="125"/>
      <c r="D58" s="210">
        <f>D50+2</f>
        <v>14</v>
      </c>
      <c r="E58" s="211"/>
      <c r="F58" s="238"/>
      <c r="G58" s="239"/>
      <c r="H58" s="239"/>
      <c r="I58" s="239"/>
      <c r="J58" s="239"/>
      <c r="K58" s="212">
        <f>K50+2</f>
        <v>13</v>
      </c>
      <c r="L58" s="213"/>
      <c r="M58" s="242"/>
      <c r="N58" s="243"/>
      <c r="O58" s="243"/>
      <c r="P58" s="243"/>
      <c r="Q58" s="243"/>
      <c r="R58" s="131"/>
    </row>
    <row r="59" spans="1:18" s="93" customFormat="1" ht="9" customHeight="1" thickTop="1" x14ac:dyDescent="0.25">
      <c r="C59" s="128"/>
      <c r="D59" s="127"/>
      <c r="E59" s="115"/>
      <c r="F59" s="115"/>
      <c r="G59" s="116"/>
      <c r="H59" s="115"/>
      <c r="I59" s="115"/>
      <c r="J59" s="115"/>
      <c r="K59" s="114"/>
      <c r="L59" s="115"/>
      <c r="M59" s="115"/>
      <c r="N59" s="116"/>
      <c r="O59" s="115"/>
      <c r="P59" s="115"/>
      <c r="Q59" s="134"/>
      <c r="R59" s="135"/>
    </row>
    <row r="61" spans="1:18" ht="9" customHeight="1" x14ac:dyDescent="0.2">
      <c r="E61" s="241"/>
      <c r="I61" s="241"/>
      <c r="L61" s="241"/>
      <c r="P61" s="241"/>
    </row>
    <row r="62" spans="1:18" ht="9" customHeight="1" x14ac:dyDescent="0.2">
      <c r="E62" s="241"/>
      <c r="G62" s="240">
        <v>0</v>
      </c>
      <c r="I62" s="241"/>
      <c r="L62" s="241"/>
      <c r="N62" s="240">
        <v>0</v>
      </c>
      <c r="P62" s="241"/>
    </row>
    <row r="63" spans="1:18" ht="12.75" customHeight="1" x14ac:dyDescent="0.2">
      <c r="G63" s="240"/>
      <c r="N63" s="240"/>
    </row>
    <row r="64" spans="1:18" ht="12.75" customHeight="1" x14ac:dyDescent="0.3">
      <c r="E64" s="117"/>
      <c r="F64" s="108"/>
      <c r="G64" s="108"/>
      <c r="H64" s="108"/>
      <c r="I64" s="108"/>
      <c r="J64" s="136"/>
      <c r="L64" s="108"/>
      <c r="M64" s="108"/>
      <c r="N64" s="112"/>
      <c r="O64" s="108"/>
      <c r="P64" s="108"/>
      <c r="Q64" s="133"/>
    </row>
    <row r="65" spans="3:18" ht="9" customHeight="1" x14ac:dyDescent="0.3">
      <c r="E65" s="108"/>
      <c r="F65" s="108"/>
      <c r="G65" s="108"/>
      <c r="H65" s="108"/>
      <c r="I65" s="108"/>
      <c r="J65" s="136"/>
      <c r="L65" s="108"/>
      <c r="M65" s="108"/>
      <c r="N65" s="112"/>
      <c r="O65" s="108"/>
      <c r="P65" s="108"/>
      <c r="Q65" s="133"/>
    </row>
    <row r="66" spans="3:18" s="93" customFormat="1" ht="20.25" customHeight="1" thickBot="1" x14ac:dyDescent="0.3">
      <c r="C66" s="125"/>
      <c r="D66" s="206">
        <f>D58+2</f>
        <v>16</v>
      </c>
      <c r="E66" s="207"/>
      <c r="F66" s="238"/>
      <c r="G66" s="239"/>
      <c r="H66" s="239"/>
      <c r="I66" s="239"/>
      <c r="J66" s="239"/>
      <c r="K66" s="208">
        <f>K58+2</f>
        <v>15</v>
      </c>
      <c r="L66" s="209"/>
      <c r="M66" s="242"/>
      <c r="N66" s="243"/>
      <c r="O66" s="243"/>
      <c r="P66" s="243"/>
      <c r="Q66" s="243"/>
      <c r="R66" s="131"/>
    </row>
    <row r="67" spans="3:18" s="93" customFormat="1" ht="9" customHeight="1" thickTop="1" x14ac:dyDescent="0.25">
      <c r="C67" s="128"/>
      <c r="D67" s="127"/>
      <c r="E67" s="115"/>
      <c r="F67" s="115"/>
      <c r="G67" s="116"/>
      <c r="H67" s="115"/>
      <c r="I67" s="115"/>
      <c r="J67" s="115"/>
      <c r="K67" s="114"/>
      <c r="L67" s="115"/>
      <c r="M67" s="115"/>
      <c r="N67" s="116"/>
      <c r="O67" s="115"/>
      <c r="P67" s="115"/>
      <c r="Q67" s="134"/>
      <c r="R67" s="135"/>
    </row>
    <row r="69" spans="3:18" ht="9" customHeight="1" x14ac:dyDescent="0.2">
      <c r="E69" s="108"/>
      <c r="I69" s="108"/>
      <c r="J69" s="136"/>
      <c r="L69" s="241"/>
      <c r="P69" s="241"/>
    </row>
    <row r="70" spans="3:18" ht="9" customHeight="1" x14ac:dyDescent="0.2">
      <c r="E70" s="108"/>
      <c r="G70" s="240">
        <v>0</v>
      </c>
      <c r="I70" s="108"/>
      <c r="J70" s="136"/>
      <c r="L70" s="241"/>
      <c r="N70" s="240">
        <v>0</v>
      </c>
      <c r="P70" s="241"/>
    </row>
    <row r="71" spans="3:18" ht="12.75" customHeight="1" x14ac:dyDescent="0.2">
      <c r="G71" s="240"/>
      <c r="J71" s="137"/>
      <c r="N71" s="240"/>
    </row>
    <row r="72" spans="3:18" ht="12.75" customHeight="1" x14ac:dyDescent="0.3">
      <c r="E72" s="117"/>
      <c r="F72" s="108"/>
      <c r="G72" s="108"/>
      <c r="H72" s="108"/>
      <c r="I72" s="108"/>
      <c r="J72" s="136"/>
      <c r="L72" s="108"/>
      <c r="M72" s="108"/>
      <c r="N72" s="112"/>
      <c r="O72" s="108"/>
      <c r="P72" s="108"/>
      <c r="Q72" s="133"/>
    </row>
    <row r="73" spans="3:18" ht="9" customHeight="1" x14ac:dyDescent="0.3">
      <c r="E73" s="108"/>
      <c r="F73" s="108"/>
      <c r="G73" s="108"/>
      <c r="H73" s="108"/>
      <c r="I73" s="108"/>
      <c r="J73" s="108"/>
      <c r="L73" s="108"/>
      <c r="M73" s="108"/>
      <c r="N73" s="112"/>
      <c r="O73" s="108"/>
      <c r="P73" s="108"/>
      <c r="Q73" s="133"/>
    </row>
    <row r="74" spans="3:18" s="93" customFormat="1" ht="20.25" customHeight="1" thickBot="1" x14ac:dyDescent="0.3">
      <c r="C74" s="125"/>
      <c r="D74" s="210">
        <f>D66+2</f>
        <v>18</v>
      </c>
      <c r="E74" s="211"/>
      <c r="F74" s="238"/>
      <c r="G74" s="239"/>
      <c r="H74" s="239"/>
      <c r="I74" s="239"/>
      <c r="J74" s="239"/>
      <c r="K74" s="212">
        <f>K66+2</f>
        <v>17</v>
      </c>
      <c r="L74" s="213"/>
      <c r="M74" s="242"/>
      <c r="N74" s="243"/>
      <c r="O74" s="243"/>
      <c r="P74" s="243"/>
      <c r="Q74" s="243"/>
      <c r="R74" s="131"/>
    </row>
    <row r="75" spans="3:18" s="93" customFormat="1" ht="9" customHeight="1" thickTop="1" x14ac:dyDescent="0.25">
      <c r="C75" s="128"/>
      <c r="D75" s="127"/>
      <c r="E75" s="115"/>
      <c r="F75" s="115"/>
      <c r="G75" s="116"/>
      <c r="H75" s="115"/>
      <c r="I75" s="115"/>
      <c r="J75" s="115"/>
      <c r="K75" s="114"/>
      <c r="L75" s="115"/>
      <c r="M75" s="115"/>
      <c r="N75" s="116"/>
      <c r="O75" s="115"/>
      <c r="P75" s="115"/>
      <c r="Q75" s="134"/>
      <c r="R75" s="135"/>
    </row>
    <row r="77" spans="3:18" ht="9" customHeight="1" x14ac:dyDescent="0.2">
      <c r="E77" s="241"/>
      <c r="I77" s="241"/>
      <c r="J77" s="136"/>
      <c r="L77" s="241"/>
      <c r="P77" s="241"/>
    </row>
    <row r="78" spans="3:18" ht="9" customHeight="1" x14ac:dyDescent="0.2">
      <c r="E78" s="241"/>
      <c r="G78" s="240">
        <v>0</v>
      </c>
      <c r="I78" s="241"/>
      <c r="J78" s="136"/>
      <c r="L78" s="241"/>
      <c r="N78" s="240">
        <v>0</v>
      </c>
      <c r="P78" s="241"/>
    </row>
    <row r="79" spans="3:18" ht="12.75" customHeight="1" x14ac:dyDescent="0.2">
      <c r="G79" s="240"/>
      <c r="J79" s="137"/>
      <c r="N79" s="240"/>
    </row>
    <row r="80" spans="3:18" ht="12.75" customHeight="1" x14ac:dyDescent="0.3">
      <c r="E80" s="117"/>
      <c r="F80" s="108"/>
      <c r="G80" s="108"/>
      <c r="H80" s="108"/>
      <c r="I80" s="108"/>
      <c r="J80" s="136"/>
      <c r="L80" s="108"/>
      <c r="M80" s="108"/>
      <c r="N80" s="112"/>
      <c r="O80" s="108"/>
      <c r="P80" s="108"/>
      <c r="Q80" s="133"/>
    </row>
    <row r="81" spans="3:18" ht="9" customHeight="1" x14ac:dyDescent="0.3">
      <c r="E81" s="108"/>
      <c r="F81" s="108"/>
      <c r="G81" s="108"/>
      <c r="H81" s="108"/>
      <c r="I81" s="108"/>
      <c r="J81" s="108"/>
      <c r="L81" s="108"/>
      <c r="M81" s="108"/>
      <c r="N81" s="112"/>
      <c r="O81" s="108"/>
      <c r="P81" s="108"/>
      <c r="Q81" s="133"/>
    </row>
    <row r="82" spans="3:18" s="93" customFormat="1" ht="20.25" customHeight="1" thickBot="1" x14ac:dyDescent="0.3">
      <c r="C82" s="125"/>
      <c r="D82" s="206">
        <f>D74+2</f>
        <v>20</v>
      </c>
      <c r="E82" s="207"/>
      <c r="F82" s="238"/>
      <c r="G82" s="239"/>
      <c r="H82" s="239"/>
      <c r="I82" s="239"/>
      <c r="J82" s="239"/>
      <c r="K82" s="208">
        <f>K74+2</f>
        <v>19</v>
      </c>
      <c r="L82" s="209"/>
      <c r="M82" s="242"/>
      <c r="N82" s="243"/>
      <c r="O82" s="243"/>
      <c r="P82" s="243"/>
      <c r="Q82" s="243"/>
      <c r="R82" s="131"/>
    </row>
    <row r="83" spans="3:18" s="93" customFormat="1" ht="9" customHeight="1" thickTop="1" x14ac:dyDescent="0.25">
      <c r="C83" s="128"/>
      <c r="D83" s="127"/>
      <c r="E83" s="115"/>
      <c r="F83" s="115"/>
      <c r="G83" s="116"/>
      <c r="H83" s="115"/>
      <c r="I83" s="115"/>
      <c r="J83" s="115"/>
      <c r="K83" s="114"/>
      <c r="L83" s="115"/>
      <c r="M83" s="115"/>
      <c r="N83" s="116"/>
      <c r="O83" s="115"/>
      <c r="P83" s="115"/>
      <c r="Q83" s="134"/>
      <c r="R83" s="135"/>
    </row>
    <row r="85" spans="3:18" ht="9" customHeight="1" x14ac:dyDescent="0.2">
      <c r="E85" s="241"/>
      <c r="I85" s="241"/>
      <c r="J85" s="136"/>
      <c r="L85" s="241"/>
      <c r="P85" s="241"/>
    </row>
    <row r="86" spans="3:18" ht="9" customHeight="1" x14ac:dyDescent="0.2">
      <c r="E86" s="241"/>
      <c r="G86" s="240">
        <v>0</v>
      </c>
      <c r="I86" s="241"/>
      <c r="J86" s="136"/>
      <c r="L86" s="241"/>
      <c r="N86" s="240">
        <v>0</v>
      </c>
      <c r="P86" s="241"/>
    </row>
    <row r="87" spans="3:18" ht="12.75" customHeight="1" x14ac:dyDescent="0.2">
      <c r="G87" s="240"/>
      <c r="J87" s="137"/>
      <c r="N87" s="240"/>
    </row>
    <row r="88" spans="3:18" ht="12.75" customHeight="1" x14ac:dyDescent="0.3">
      <c r="E88" s="117"/>
      <c r="F88" s="108"/>
      <c r="G88" s="108"/>
      <c r="H88" s="108"/>
      <c r="I88" s="108"/>
      <c r="J88" s="136"/>
      <c r="L88" s="108"/>
      <c r="M88" s="108"/>
      <c r="N88" s="112"/>
      <c r="O88" s="108"/>
      <c r="P88" s="108"/>
      <c r="Q88" s="133"/>
    </row>
    <row r="89" spans="3:18" ht="9" customHeight="1" x14ac:dyDescent="0.3">
      <c r="E89" s="108"/>
      <c r="F89" s="108"/>
      <c r="G89" s="108"/>
      <c r="H89" s="108"/>
      <c r="I89" s="108"/>
      <c r="J89" s="108"/>
      <c r="L89" s="108"/>
      <c r="M89" s="108"/>
      <c r="N89" s="112"/>
      <c r="O89" s="108"/>
      <c r="P89" s="108"/>
      <c r="Q89" s="133"/>
    </row>
    <row r="90" spans="3:18" s="93" customFormat="1" ht="20.25" customHeight="1" thickBot="1" x14ac:dyDescent="0.3">
      <c r="C90" s="125"/>
      <c r="D90" s="210">
        <f>D82+2</f>
        <v>22</v>
      </c>
      <c r="E90" s="211"/>
      <c r="F90" s="238"/>
      <c r="G90" s="239"/>
      <c r="H90" s="239"/>
      <c r="I90" s="239"/>
      <c r="J90" s="239"/>
      <c r="K90" s="212">
        <f>K82+2</f>
        <v>21</v>
      </c>
      <c r="L90" s="213"/>
      <c r="M90" s="242"/>
      <c r="N90" s="243"/>
      <c r="O90" s="243"/>
      <c r="P90" s="243"/>
      <c r="Q90" s="243"/>
      <c r="R90" s="131"/>
    </row>
    <row r="91" spans="3:18" s="93" customFormat="1" ht="9" customHeight="1" thickTop="1" x14ac:dyDescent="0.25">
      <c r="C91" s="128"/>
      <c r="D91" s="127"/>
      <c r="E91" s="115"/>
      <c r="F91" s="115"/>
      <c r="G91" s="116"/>
      <c r="H91" s="115"/>
      <c r="I91" s="115"/>
      <c r="J91" s="115"/>
      <c r="K91" s="114"/>
      <c r="L91" s="115"/>
      <c r="M91" s="115"/>
      <c r="N91" s="116"/>
      <c r="O91" s="115"/>
      <c r="P91" s="115"/>
      <c r="Q91" s="134"/>
      <c r="R91" s="135"/>
    </row>
    <row r="93" spans="3:18" ht="9" customHeight="1" x14ac:dyDescent="0.2">
      <c r="E93" s="241"/>
      <c r="I93" s="241"/>
      <c r="J93" s="136"/>
      <c r="L93" s="241"/>
      <c r="P93" s="241"/>
    </row>
    <row r="94" spans="3:18" ht="9" customHeight="1" x14ac:dyDescent="0.2">
      <c r="E94" s="241"/>
      <c r="G94" s="240">
        <v>0</v>
      </c>
      <c r="I94" s="241"/>
      <c r="J94" s="136"/>
      <c r="L94" s="241"/>
      <c r="N94" s="240">
        <v>0</v>
      </c>
      <c r="P94" s="241"/>
    </row>
    <row r="95" spans="3:18" ht="12.75" customHeight="1" x14ac:dyDescent="0.2">
      <c r="G95" s="240"/>
      <c r="J95" s="137"/>
      <c r="N95" s="240"/>
    </row>
    <row r="96" spans="3:18" ht="12.75" customHeight="1" x14ac:dyDescent="0.3">
      <c r="E96" s="117"/>
      <c r="F96" s="108"/>
      <c r="G96" s="108"/>
      <c r="H96" s="108"/>
      <c r="I96" s="108"/>
      <c r="J96" s="136"/>
      <c r="L96" s="108"/>
      <c r="M96" s="108"/>
      <c r="N96" s="112"/>
      <c r="O96" s="108"/>
      <c r="P96" s="108"/>
      <c r="Q96" s="133"/>
    </row>
    <row r="97" spans="3:18" ht="9" customHeight="1" x14ac:dyDescent="0.3">
      <c r="E97" s="108"/>
      <c r="F97" s="108"/>
      <c r="G97" s="108"/>
      <c r="H97" s="108"/>
      <c r="I97" s="108"/>
      <c r="J97" s="108"/>
      <c r="L97" s="108"/>
      <c r="M97" s="108"/>
      <c r="N97" s="112"/>
      <c r="O97" s="108"/>
      <c r="P97" s="108"/>
      <c r="Q97" s="133"/>
    </row>
    <row r="98" spans="3:18" s="93" customFormat="1" ht="20.25" customHeight="1" thickBot="1" x14ac:dyDescent="0.3">
      <c r="C98" s="125"/>
      <c r="D98" s="206">
        <f>D90+2</f>
        <v>24</v>
      </c>
      <c r="E98" s="207"/>
      <c r="F98" s="238"/>
      <c r="G98" s="239"/>
      <c r="H98" s="239"/>
      <c r="I98" s="239"/>
      <c r="J98" s="239"/>
      <c r="K98" s="208">
        <f>K90+2</f>
        <v>23</v>
      </c>
      <c r="L98" s="209"/>
      <c r="M98" s="242"/>
      <c r="N98" s="243"/>
      <c r="O98" s="243"/>
      <c r="P98" s="243"/>
      <c r="Q98" s="243"/>
      <c r="R98" s="131"/>
    </row>
    <row r="99" spans="3:18" s="93" customFormat="1" ht="9" customHeight="1" thickTop="1" x14ac:dyDescent="0.25">
      <c r="C99" s="128"/>
      <c r="D99" s="127"/>
      <c r="E99" s="115"/>
      <c r="F99" s="115"/>
      <c r="G99" s="116"/>
      <c r="H99" s="115"/>
      <c r="I99" s="115"/>
      <c r="J99" s="115"/>
      <c r="K99" s="114"/>
      <c r="L99" s="115"/>
      <c r="M99" s="115"/>
      <c r="N99" s="116"/>
      <c r="O99" s="115"/>
      <c r="P99" s="115"/>
      <c r="Q99" s="134"/>
      <c r="R99" s="135"/>
    </row>
    <row r="101" spans="3:18" ht="9" customHeight="1" x14ac:dyDescent="0.2">
      <c r="E101" s="241"/>
      <c r="I101" s="241"/>
      <c r="J101" s="136"/>
      <c r="L101" s="241"/>
      <c r="P101" s="241"/>
    </row>
    <row r="102" spans="3:18" ht="9" customHeight="1" x14ac:dyDescent="0.2">
      <c r="E102" s="241"/>
      <c r="G102" s="240">
        <v>0</v>
      </c>
      <c r="I102" s="241"/>
      <c r="J102" s="136"/>
      <c r="L102" s="241"/>
      <c r="N102" s="240">
        <v>0</v>
      </c>
      <c r="P102" s="241"/>
    </row>
    <row r="103" spans="3:18" ht="12.75" customHeight="1" x14ac:dyDescent="0.2">
      <c r="G103" s="240"/>
      <c r="J103" s="137"/>
      <c r="N103" s="240"/>
    </row>
    <row r="104" spans="3:18" ht="12.75" customHeight="1" x14ac:dyDescent="0.3">
      <c r="E104" s="117"/>
      <c r="F104" s="108"/>
      <c r="G104" s="108"/>
      <c r="H104" s="108"/>
      <c r="I104" s="108"/>
      <c r="J104" s="136"/>
      <c r="L104" s="108"/>
      <c r="M104" s="108"/>
      <c r="N104" s="112"/>
      <c r="O104" s="108"/>
      <c r="P104" s="108"/>
      <c r="Q104" s="133"/>
    </row>
    <row r="105" spans="3:18" ht="9" customHeight="1" x14ac:dyDescent="0.3">
      <c r="E105" s="108"/>
      <c r="F105" s="108"/>
      <c r="G105" s="108"/>
      <c r="H105" s="108"/>
      <c r="I105" s="108"/>
      <c r="J105" s="108"/>
      <c r="L105" s="108"/>
      <c r="M105" s="108"/>
      <c r="N105" s="112"/>
      <c r="O105" s="108"/>
      <c r="P105" s="108"/>
      <c r="Q105" s="133"/>
    </row>
    <row r="106" spans="3:18" s="93" customFormat="1" ht="20.25" customHeight="1" thickBot="1" x14ac:dyDescent="0.3">
      <c r="C106" s="125"/>
      <c r="D106" s="210">
        <f>D98+2</f>
        <v>26</v>
      </c>
      <c r="E106" s="211"/>
      <c r="F106" s="238"/>
      <c r="G106" s="239"/>
      <c r="H106" s="239"/>
      <c r="I106" s="239"/>
      <c r="J106" s="239"/>
      <c r="K106" s="212">
        <f>K98+2</f>
        <v>25</v>
      </c>
      <c r="L106" s="213"/>
      <c r="M106" s="242"/>
      <c r="N106" s="243"/>
      <c r="O106" s="243"/>
      <c r="P106" s="243"/>
      <c r="Q106" s="243"/>
      <c r="R106" s="131"/>
    </row>
    <row r="107" spans="3:18" s="93" customFormat="1" ht="9" customHeight="1" thickTop="1" x14ac:dyDescent="0.25">
      <c r="C107" s="128"/>
      <c r="D107" s="127"/>
      <c r="E107" s="115"/>
      <c r="F107" s="115"/>
      <c r="G107" s="116"/>
      <c r="H107" s="115"/>
      <c r="I107" s="115"/>
      <c r="J107" s="115"/>
      <c r="K107" s="114"/>
      <c r="L107" s="115"/>
      <c r="M107" s="115"/>
      <c r="N107" s="116"/>
      <c r="O107" s="115"/>
      <c r="P107" s="115"/>
      <c r="Q107" s="134"/>
      <c r="R107" s="135"/>
    </row>
    <row r="109" spans="3:18" ht="9" customHeight="1" x14ac:dyDescent="0.2">
      <c r="E109" s="241"/>
      <c r="I109" s="241"/>
      <c r="J109" s="136"/>
      <c r="L109" s="241"/>
      <c r="P109" s="241"/>
    </row>
    <row r="110" spans="3:18" ht="9" customHeight="1" x14ac:dyDescent="0.2">
      <c r="E110" s="241"/>
      <c r="G110" s="240">
        <v>0</v>
      </c>
      <c r="I110" s="241"/>
      <c r="J110" s="136"/>
      <c r="L110" s="241"/>
      <c r="N110" s="240">
        <v>0</v>
      </c>
      <c r="P110" s="241"/>
    </row>
    <row r="111" spans="3:18" ht="12.75" customHeight="1" x14ac:dyDescent="0.2">
      <c r="G111" s="240"/>
      <c r="J111" s="137"/>
      <c r="N111" s="240"/>
    </row>
    <row r="112" spans="3:18" ht="12.75" customHeight="1" x14ac:dyDescent="0.3">
      <c r="E112" s="117"/>
      <c r="F112" s="108"/>
      <c r="G112" s="108"/>
      <c r="H112" s="108"/>
      <c r="I112" s="108"/>
      <c r="J112" s="136"/>
      <c r="L112" s="108"/>
      <c r="M112" s="108"/>
      <c r="N112" s="112"/>
      <c r="O112" s="108"/>
      <c r="P112" s="108"/>
      <c r="Q112" s="133"/>
    </row>
    <row r="113" spans="3:18" ht="9" customHeight="1" x14ac:dyDescent="0.3">
      <c r="E113" s="108"/>
      <c r="F113" s="108"/>
      <c r="G113" s="108"/>
      <c r="H113" s="108"/>
      <c r="I113" s="108"/>
      <c r="J113" s="108"/>
      <c r="L113" s="108"/>
      <c r="M113" s="108"/>
      <c r="N113" s="112"/>
      <c r="O113" s="108"/>
      <c r="P113" s="108"/>
      <c r="Q113" s="133"/>
    </row>
    <row r="114" spans="3:18" s="93" customFormat="1" ht="20.25" customHeight="1" thickBot="1" x14ac:dyDescent="0.3">
      <c r="C114" s="125"/>
      <c r="D114" s="206">
        <f>D106+2</f>
        <v>28</v>
      </c>
      <c r="E114" s="207"/>
      <c r="F114" s="238"/>
      <c r="G114" s="239"/>
      <c r="H114" s="239"/>
      <c r="I114" s="239"/>
      <c r="J114" s="239"/>
      <c r="K114" s="208">
        <f>K106+2</f>
        <v>27</v>
      </c>
      <c r="L114" s="209"/>
      <c r="M114" s="242"/>
      <c r="N114" s="243"/>
      <c r="O114" s="243"/>
      <c r="P114" s="243"/>
      <c r="Q114" s="243"/>
      <c r="R114" s="131"/>
    </row>
    <row r="115" spans="3:18" s="93" customFormat="1" ht="9" customHeight="1" thickTop="1" x14ac:dyDescent="0.25">
      <c r="C115" s="128"/>
      <c r="D115" s="127"/>
      <c r="E115" s="115"/>
      <c r="F115" s="115"/>
      <c r="G115" s="116"/>
      <c r="H115" s="115"/>
      <c r="I115" s="115"/>
      <c r="J115" s="115"/>
      <c r="K115" s="114"/>
      <c r="L115" s="115"/>
      <c r="M115" s="115"/>
      <c r="N115" s="116"/>
      <c r="O115" s="115"/>
      <c r="P115" s="115"/>
      <c r="Q115" s="134"/>
      <c r="R115" s="135"/>
    </row>
    <row r="117" spans="3:18" ht="9" customHeight="1" x14ac:dyDescent="0.2">
      <c r="E117" s="241"/>
      <c r="I117" s="241"/>
      <c r="L117" s="241"/>
      <c r="P117" s="241"/>
    </row>
    <row r="118" spans="3:18" ht="9" customHeight="1" x14ac:dyDescent="0.2">
      <c r="E118" s="241"/>
      <c r="G118" s="240">
        <v>0</v>
      </c>
      <c r="I118" s="241"/>
      <c r="L118" s="241"/>
      <c r="N118" s="240">
        <v>0</v>
      </c>
      <c r="P118" s="241"/>
    </row>
    <row r="119" spans="3:18" ht="12.75" customHeight="1" x14ac:dyDescent="0.2">
      <c r="G119" s="240"/>
      <c r="N119" s="240"/>
    </row>
    <row r="120" spans="3:18" ht="12.75" customHeight="1" x14ac:dyDescent="0.3">
      <c r="E120" s="117"/>
      <c r="F120" s="108"/>
      <c r="G120" s="108"/>
      <c r="H120" s="108"/>
      <c r="I120" s="108"/>
      <c r="J120" s="136"/>
      <c r="L120" s="108"/>
      <c r="M120" s="108"/>
      <c r="N120" s="112"/>
      <c r="O120" s="108"/>
      <c r="P120" s="108"/>
      <c r="Q120" s="133"/>
    </row>
    <row r="121" spans="3:18" ht="9" customHeight="1" x14ac:dyDescent="0.3">
      <c r="E121" s="108"/>
      <c r="F121" s="108"/>
      <c r="G121" s="108"/>
      <c r="H121" s="108"/>
      <c r="I121" s="108"/>
      <c r="J121" s="136"/>
      <c r="L121" s="108"/>
      <c r="M121" s="108"/>
      <c r="N121" s="112"/>
      <c r="O121" s="108"/>
      <c r="P121" s="108"/>
      <c r="Q121" s="133"/>
    </row>
    <row r="122" spans="3:18" s="93" customFormat="1" ht="20.25" customHeight="1" thickBot="1" x14ac:dyDescent="0.3">
      <c r="C122" s="125"/>
      <c r="D122" s="210">
        <f>D114+2</f>
        <v>30</v>
      </c>
      <c r="E122" s="211"/>
      <c r="F122" s="238"/>
      <c r="G122" s="239"/>
      <c r="H122" s="239"/>
      <c r="I122" s="239"/>
      <c r="J122" s="239"/>
      <c r="K122" s="212">
        <f>K114+2</f>
        <v>29</v>
      </c>
      <c r="L122" s="213"/>
      <c r="M122" s="242"/>
      <c r="N122" s="243"/>
      <c r="O122" s="243"/>
      <c r="P122" s="243"/>
      <c r="Q122" s="243"/>
      <c r="R122" s="131"/>
    </row>
    <row r="123" spans="3:18" s="93" customFormat="1" ht="9" customHeight="1" thickTop="1" x14ac:dyDescent="0.25">
      <c r="C123" s="128"/>
      <c r="D123" s="127"/>
      <c r="E123" s="115"/>
      <c r="F123" s="115"/>
      <c r="G123" s="116"/>
      <c r="H123" s="115"/>
      <c r="I123" s="115"/>
      <c r="J123" s="115"/>
      <c r="K123" s="114"/>
      <c r="L123" s="115"/>
      <c r="M123" s="115"/>
      <c r="N123" s="116"/>
      <c r="O123" s="115"/>
      <c r="P123" s="115"/>
      <c r="Q123" s="134"/>
      <c r="R123" s="135"/>
    </row>
    <row r="125" spans="3:18" ht="9" customHeight="1" x14ac:dyDescent="0.2">
      <c r="E125" s="241"/>
      <c r="I125" s="241"/>
      <c r="J125" s="136"/>
      <c r="L125" s="241"/>
      <c r="P125" s="241"/>
    </row>
    <row r="126" spans="3:18" ht="9" customHeight="1" x14ac:dyDescent="0.2">
      <c r="E126" s="241"/>
      <c r="G126" s="240">
        <v>0</v>
      </c>
      <c r="I126" s="241"/>
      <c r="J126" s="136"/>
      <c r="L126" s="241"/>
      <c r="N126" s="240">
        <v>0</v>
      </c>
      <c r="P126" s="241"/>
    </row>
    <row r="127" spans="3:18" ht="12.75" customHeight="1" x14ac:dyDescent="0.2">
      <c r="G127" s="240"/>
      <c r="J127" s="137"/>
      <c r="N127" s="240"/>
    </row>
    <row r="128" spans="3:18" ht="12.75" customHeight="1" x14ac:dyDescent="0.3">
      <c r="E128" s="117"/>
      <c r="F128" s="108"/>
      <c r="G128" s="108"/>
      <c r="H128" s="108"/>
      <c r="I128" s="108"/>
      <c r="J128" s="136"/>
      <c r="L128" s="108"/>
      <c r="M128" s="108"/>
      <c r="N128" s="112"/>
      <c r="O128" s="108"/>
      <c r="P128" s="108"/>
      <c r="Q128" s="133"/>
    </row>
    <row r="129" spans="3:18" ht="9" customHeight="1" x14ac:dyDescent="0.3">
      <c r="E129" s="108"/>
      <c r="F129" s="108"/>
      <c r="G129" s="108"/>
      <c r="H129" s="108"/>
      <c r="I129" s="108"/>
      <c r="J129" s="108"/>
      <c r="L129" s="108"/>
      <c r="M129" s="108"/>
      <c r="N129" s="112"/>
      <c r="O129" s="108"/>
      <c r="P129" s="108"/>
      <c r="Q129" s="133"/>
    </row>
    <row r="130" spans="3:18" s="93" customFormat="1" ht="20.25" customHeight="1" thickBot="1" x14ac:dyDescent="0.3">
      <c r="C130" s="125"/>
      <c r="D130" s="206">
        <f>D122+2</f>
        <v>32</v>
      </c>
      <c r="E130" s="207"/>
      <c r="F130" s="238"/>
      <c r="G130" s="239"/>
      <c r="H130" s="239"/>
      <c r="I130" s="239"/>
      <c r="J130" s="239"/>
      <c r="K130" s="208">
        <f>K122+2</f>
        <v>31</v>
      </c>
      <c r="L130" s="209"/>
      <c r="M130" s="242"/>
      <c r="N130" s="243"/>
      <c r="O130" s="243"/>
      <c r="P130" s="243"/>
      <c r="Q130" s="243"/>
      <c r="R130" s="131"/>
    </row>
    <row r="131" spans="3:18" s="93" customFormat="1" ht="9" customHeight="1" thickTop="1" x14ac:dyDescent="0.25">
      <c r="C131" s="128"/>
      <c r="D131" s="127"/>
      <c r="E131" s="115"/>
      <c r="F131" s="115"/>
      <c r="G131" s="116"/>
      <c r="H131" s="115"/>
      <c r="I131" s="115"/>
      <c r="J131" s="115"/>
      <c r="K131" s="114"/>
      <c r="L131" s="115"/>
      <c r="M131" s="115"/>
      <c r="N131" s="116"/>
      <c r="O131" s="115"/>
      <c r="P131" s="115"/>
      <c r="Q131" s="134"/>
      <c r="R131" s="135"/>
    </row>
    <row r="133" spans="3:18" ht="9" customHeight="1" x14ac:dyDescent="0.2">
      <c r="E133" s="241"/>
      <c r="I133" s="241"/>
      <c r="J133" s="136"/>
      <c r="L133" s="241"/>
      <c r="P133" s="241"/>
    </row>
    <row r="134" spans="3:18" ht="9" customHeight="1" x14ac:dyDescent="0.2">
      <c r="E134" s="241"/>
      <c r="G134" s="240">
        <v>0</v>
      </c>
      <c r="I134" s="241"/>
      <c r="J134" s="136"/>
      <c r="L134" s="241"/>
      <c r="N134" s="240">
        <v>0</v>
      </c>
      <c r="P134" s="241"/>
    </row>
    <row r="135" spans="3:18" ht="12.75" customHeight="1" x14ac:dyDescent="0.2">
      <c r="G135" s="240"/>
      <c r="J135" s="137"/>
      <c r="N135" s="240"/>
    </row>
    <row r="136" spans="3:18" ht="12.75" customHeight="1" x14ac:dyDescent="0.3">
      <c r="E136" s="117"/>
      <c r="F136" s="108"/>
      <c r="G136" s="108"/>
      <c r="H136" s="108"/>
      <c r="I136" s="108"/>
      <c r="J136" s="136"/>
      <c r="L136" s="108"/>
      <c r="M136" s="108"/>
      <c r="N136" s="112"/>
      <c r="O136" s="108"/>
      <c r="P136" s="108"/>
      <c r="Q136" s="133"/>
    </row>
    <row r="137" spans="3:18" ht="9" customHeight="1" x14ac:dyDescent="0.3">
      <c r="E137" s="108"/>
      <c r="F137" s="108"/>
      <c r="G137" s="108"/>
      <c r="H137" s="108"/>
      <c r="I137" s="108"/>
      <c r="J137" s="108"/>
      <c r="L137" s="108"/>
      <c r="M137" s="108"/>
      <c r="N137" s="112"/>
      <c r="O137" s="108"/>
      <c r="P137" s="108"/>
      <c r="Q137" s="133"/>
    </row>
    <row r="138" spans="3:18" s="93" customFormat="1" ht="20.25" customHeight="1" thickBot="1" x14ac:dyDescent="0.3">
      <c r="C138" s="125"/>
      <c r="D138" s="210">
        <f>D130+2</f>
        <v>34</v>
      </c>
      <c r="E138" s="211"/>
      <c r="F138" s="238"/>
      <c r="G138" s="239"/>
      <c r="H138" s="239"/>
      <c r="I138" s="239"/>
      <c r="J138" s="239"/>
      <c r="K138" s="212">
        <f>K130+2</f>
        <v>33</v>
      </c>
      <c r="L138" s="213"/>
      <c r="M138" s="242"/>
      <c r="N138" s="243"/>
      <c r="O138" s="243"/>
      <c r="P138" s="243"/>
      <c r="Q138" s="243"/>
      <c r="R138" s="131"/>
    </row>
    <row r="139" spans="3:18" s="93" customFormat="1" ht="9" customHeight="1" thickTop="1" x14ac:dyDescent="0.25">
      <c r="C139" s="128"/>
      <c r="D139" s="127"/>
      <c r="E139" s="115"/>
      <c r="F139" s="115"/>
      <c r="G139" s="116"/>
      <c r="H139" s="115"/>
      <c r="I139" s="115"/>
      <c r="J139" s="115"/>
      <c r="K139" s="114"/>
      <c r="L139" s="115"/>
      <c r="M139" s="115"/>
      <c r="N139" s="116"/>
      <c r="O139" s="115"/>
      <c r="P139" s="115"/>
      <c r="Q139" s="134"/>
      <c r="R139" s="135"/>
    </row>
    <row r="141" spans="3:18" ht="9" customHeight="1" x14ac:dyDescent="0.2">
      <c r="E141" s="241"/>
      <c r="I141" s="241"/>
      <c r="J141" s="136"/>
      <c r="L141" s="241"/>
      <c r="P141" s="241"/>
    </row>
    <row r="142" spans="3:18" ht="9" customHeight="1" x14ac:dyDescent="0.2">
      <c r="E142" s="241"/>
      <c r="G142" s="240">
        <v>0</v>
      </c>
      <c r="I142" s="241"/>
      <c r="J142" s="136"/>
      <c r="L142" s="241"/>
      <c r="N142" s="240">
        <v>0</v>
      </c>
      <c r="P142" s="241"/>
    </row>
    <row r="143" spans="3:18" ht="12.75" customHeight="1" x14ac:dyDescent="0.2">
      <c r="G143" s="240"/>
      <c r="J143" s="137"/>
      <c r="N143" s="240"/>
    </row>
    <row r="144" spans="3:18" ht="12.75" customHeight="1" x14ac:dyDescent="0.3">
      <c r="E144" s="117"/>
      <c r="F144" s="108"/>
      <c r="G144" s="108"/>
      <c r="H144" s="108"/>
      <c r="I144" s="108"/>
      <c r="J144" s="136"/>
      <c r="L144" s="108"/>
      <c r="M144" s="108"/>
      <c r="N144" s="112"/>
      <c r="O144" s="108"/>
      <c r="P144" s="108"/>
      <c r="Q144" s="133"/>
    </row>
    <row r="145" spans="3:18" ht="9" customHeight="1" x14ac:dyDescent="0.3">
      <c r="E145" s="108"/>
      <c r="F145" s="108"/>
      <c r="G145" s="108"/>
      <c r="H145" s="108"/>
      <c r="I145" s="108"/>
      <c r="J145" s="108"/>
      <c r="L145" s="108"/>
      <c r="M145" s="108"/>
      <c r="N145" s="112"/>
      <c r="O145" s="108"/>
      <c r="P145" s="108"/>
      <c r="Q145" s="133"/>
    </row>
    <row r="146" spans="3:18" s="93" customFormat="1" ht="20.25" customHeight="1" thickBot="1" x14ac:dyDescent="0.3">
      <c r="C146" s="125"/>
      <c r="D146" s="206">
        <f>D138+2</f>
        <v>36</v>
      </c>
      <c r="E146" s="207"/>
      <c r="F146" s="238"/>
      <c r="G146" s="239"/>
      <c r="H146" s="239"/>
      <c r="I146" s="239"/>
      <c r="J146" s="239"/>
      <c r="K146" s="208">
        <f>K138+2</f>
        <v>35</v>
      </c>
      <c r="L146" s="209"/>
      <c r="M146" s="242"/>
      <c r="N146" s="243"/>
      <c r="O146" s="243"/>
      <c r="P146" s="243"/>
      <c r="Q146" s="243"/>
      <c r="R146" s="131"/>
    </row>
    <row r="147" spans="3:18" s="93" customFormat="1" ht="9" customHeight="1" thickTop="1" x14ac:dyDescent="0.25">
      <c r="C147" s="128"/>
      <c r="D147" s="127"/>
      <c r="E147" s="115"/>
      <c r="F147" s="115"/>
      <c r="G147" s="116"/>
      <c r="H147" s="115"/>
      <c r="I147" s="115"/>
      <c r="J147" s="115"/>
      <c r="K147" s="114"/>
      <c r="L147" s="115"/>
      <c r="M147" s="115"/>
      <c r="N147" s="116"/>
      <c r="O147" s="115"/>
      <c r="P147" s="115"/>
      <c r="Q147" s="134"/>
      <c r="R147" s="135"/>
    </row>
    <row r="149" spans="3:18" ht="9" customHeight="1" x14ac:dyDescent="0.2">
      <c r="E149" s="241"/>
      <c r="I149" s="241"/>
      <c r="J149" s="136"/>
      <c r="L149" s="241"/>
      <c r="P149" s="241"/>
    </row>
    <row r="150" spans="3:18" ht="9" customHeight="1" x14ac:dyDescent="0.2">
      <c r="E150" s="241"/>
      <c r="G150" s="240">
        <v>0</v>
      </c>
      <c r="I150" s="241"/>
      <c r="J150" s="136"/>
      <c r="L150" s="241"/>
      <c r="N150" s="240">
        <v>0</v>
      </c>
      <c r="P150" s="241"/>
    </row>
    <row r="151" spans="3:18" ht="12.75" customHeight="1" x14ac:dyDescent="0.2">
      <c r="G151" s="240"/>
      <c r="J151" s="137"/>
      <c r="N151" s="240"/>
    </row>
    <row r="152" spans="3:18" ht="12.75" customHeight="1" x14ac:dyDescent="0.3">
      <c r="E152" s="117"/>
      <c r="F152" s="108"/>
      <c r="G152" s="108"/>
      <c r="H152" s="108"/>
      <c r="I152" s="108"/>
      <c r="J152" s="136"/>
      <c r="L152" s="108"/>
      <c r="M152" s="108"/>
      <c r="N152" s="112"/>
      <c r="O152" s="108"/>
      <c r="P152" s="108"/>
      <c r="Q152" s="133"/>
    </row>
    <row r="153" spans="3:18" ht="9" customHeight="1" x14ac:dyDescent="0.3">
      <c r="E153" s="108"/>
      <c r="F153" s="108"/>
      <c r="G153" s="108"/>
      <c r="H153" s="108"/>
      <c r="I153" s="108"/>
      <c r="J153" s="108"/>
      <c r="L153" s="108"/>
      <c r="M153" s="108"/>
      <c r="N153" s="112"/>
      <c r="O153" s="108"/>
      <c r="P153" s="108"/>
      <c r="Q153" s="133"/>
    </row>
    <row r="154" spans="3:18" s="93" customFormat="1" ht="20.25" customHeight="1" thickBot="1" x14ac:dyDescent="0.3">
      <c r="C154" s="125"/>
      <c r="D154" s="210">
        <f>D146+2</f>
        <v>38</v>
      </c>
      <c r="E154" s="211"/>
      <c r="F154" s="238"/>
      <c r="G154" s="239"/>
      <c r="H154" s="239"/>
      <c r="I154" s="239"/>
      <c r="J154" s="239"/>
      <c r="K154" s="212">
        <f>K146+2</f>
        <v>37</v>
      </c>
      <c r="L154" s="213"/>
      <c r="M154" s="242"/>
      <c r="N154" s="243"/>
      <c r="O154" s="243"/>
      <c r="P154" s="243"/>
      <c r="Q154" s="243"/>
      <c r="R154" s="131"/>
    </row>
    <row r="155" spans="3:18" s="93" customFormat="1" ht="9" customHeight="1" thickTop="1" x14ac:dyDescent="0.25">
      <c r="C155" s="128"/>
      <c r="D155" s="127"/>
      <c r="E155" s="115"/>
      <c r="F155" s="115"/>
      <c r="G155" s="116"/>
      <c r="H155" s="115"/>
      <c r="I155" s="115"/>
      <c r="J155" s="115"/>
      <c r="K155" s="114"/>
      <c r="L155" s="115"/>
      <c r="M155" s="115"/>
      <c r="N155" s="116"/>
      <c r="O155" s="115"/>
      <c r="P155" s="115"/>
      <c r="Q155" s="134"/>
      <c r="R155" s="135"/>
    </row>
    <row r="157" spans="3:18" ht="9" customHeight="1" x14ac:dyDescent="0.2">
      <c r="E157" s="108"/>
      <c r="I157" s="108"/>
      <c r="J157" s="136"/>
      <c r="L157" s="241"/>
      <c r="P157" s="241"/>
    </row>
    <row r="158" spans="3:18" ht="9" customHeight="1" x14ac:dyDescent="0.2">
      <c r="E158" s="108"/>
      <c r="G158" s="240">
        <v>0</v>
      </c>
      <c r="I158" s="108"/>
      <c r="J158" s="136"/>
      <c r="L158" s="241"/>
      <c r="N158" s="240">
        <v>0</v>
      </c>
      <c r="P158" s="241"/>
    </row>
    <row r="159" spans="3:18" ht="12.75" customHeight="1" x14ac:dyDescent="0.2">
      <c r="G159" s="240"/>
      <c r="J159" s="137"/>
      <c r="N159" s="240"/>
    </row>
    <row r="160" spans="3:18" ht="12.75" customHeight="1" x14ac:dyDescent="0.3">
      <c r="E160" s="117"/>
      <c r="F160" s="108"/>
      <c r="G160" s="108"/>
      <c r="H160" s="108"/>
      <c r="I160" s="108"/>
      <c r="J160" s="136"/>
      <c r="L160" s="108"/>
      <c r="M160" s="108"/>
      <c r="N160" s="112"/>
      <c r="O160" s="108"/>
      <c r="P160" s="108"/>
      <c r="Q160" s="133"/>
    </row>
    <row r="161" spans="3:18" ht="9" customHeight="1" x14ac:dyDescent="0.3">
      <c r="E161" s="108"/>
      <c r="F161" s="108"/>
      <c r="G161" s="108"/>
      <c r="H161" s="108"/>
      <c r="I161" s="108"/>
      <c r="J161" s="108"/>
      <c r="L161" s="108"/>
      <c r="M161" s="108"/>
      <c r="N161" s="112"/>
      <c r="O161" s="108"/>
      <c r="P161" s="108"/>
      <c r="Q161" s="133"/>
    </row>
    <row r="162" spans="3:18" s="93" customFormat="1" ht="20.25" customHeight="1" thickBot="1" x14ac:dyDescent="0.3">
      <c r="C162" s="125"/>
      <c r="D162" s="206">
        <f>D154+2</f>
        <v>40</v>
      </c>
      <c r="E162" s="207"/>
      <c r="F162" s="238"/>
      <c r="G162" s="239"/>
      <c r="H162" s="239"/>
      <c r="I162" s="239"/>
      <c r="J162" s="239"/>
      <c r="K162" s="208">
        <f>K154+2</f>
        <v>39</v>
      </c>
      <c r="L162" s="209"/>
      <c r="M162" s="242"/>
      <c r="N162" s="243"/>
      <c r="O162" s="243"/>
      <c r="P162" s="243"/>
      <c r="Q162" s="243"/>
      <c r="R162" s="131"/>
    </row>
    <row r="163" spans="3:18" s="93" customFormat="1" ht="9" customHeight="1" thickTop="1" x14ac:dyDescent="0.25">
      <c r="C163" s="128"/>
      <c r="D163" s="127"/>
      <c r="E163" s="115"/>
      <c r="F163" s="115"/>
      <c r="G163" s="116"/>
      <c r="H163" s="115"/>
      <c r="I163" s="115"/>
      <c r="J163" s="115"/>
      <c r="K163" s="114"/>
      <c r="L163" s="115"/>
      <c r="M163" s="115"/>
      <c r="N163" s="116"/>
      <c r="O163" s="115"/>
      <c r="P163" s="115"/>
      <c r="Q163" s="134"/>
      <c r="R163" s="135"/>
    </row>
  </sheetData>
  <sheetProtection password="CC35" sheet="1" objects="1" scenarios="1"/>
  <mergeCells count="160">
    <mergeCell ref="M154:Q154"/>
    <mergeCell ref="M130:Q130"/>
    <mergeCell ref="N134:N135"/>
    <mergeCell ref="M138:Q138"/>
    <mergeCell ref="G142:G143"/>
    <mergeCell ref="F130:J130"/>
    <mergeCell ref="F162:J162"/>
    <mergeCell ref="M162:Q162"/>
    <mergeCell ref="G158:G159"/>
    <mergeCell ref="N158:N159"/>
    <mergeCell ref="P157:P158"/>
    <mergeCell ref="M106:Q106"/>
    <mergeCell ref="L157:L158"/>
    <mergeCell ref="F154:J154"/>
    <mergeCell ref="L149:L150"/>
    <mergeCell ref="G150:G151"/>
    <mergeCell ref="F50:J50"/>
    <mergeCell ref="I45:I46"/>
    <mergeCell ref="G46:G47"/>
    <mergeCell ref="P61:P62"/>
    <mergeCell ref="N62:N63"/>
    <mergeCell ref="M58:Q58"/>
    <mergeCell ref="F10:J10"/>
    <mergeCell ref="M10:Q10"/>
    <mergeCell ref="F18:J18"/>
    <mergeCell ref="M18:Q18"/>
    <mergeCell ref="L13:L14"/>
    <mergeCell ref="P13:P14"/>
    <mergeCell ref="D1:E3"/>
    <mergeCell ref="N1:P3"/>
    <mergeCell ref="Q2:Q3"/>
    <mergeCell ref="G70:G71"/>
    <mergeCell ref="I53:I54"/>
    <mergeCell ref="G54:G55"/>
    <mergeCell ref="L5:L6"/>
    <mergeCell ref="P5:P6"/>
    <mergeCell ref="N6:N7"/>
    <mergeCell ref="N30:N31"/>
    <mergeCell ref="P141:P142"/>
    <mergeCell ref="N142:N143"/>
    <mergeCell ref="P149:P150"/>
    <mergeCell ref="L85:L86"/>
    <mergeCell ref="G110:G111"/>
    <mergeCell ref="N110:N111"/>
    <mergeCell ref="M90:Q90"/>
    <mergeCell ref="M98:Q98"/>
    <mergeCell ref="G94:G95"/>
    <mergeCell ref="N94:N95"/>
    <mergeCell ref="I109:I110"/>
    <mergeCell ref="I133:I134"/>
    <mergeCell ref="L133:L134"/>
    <mergeCell ref="P109:P110"/>
    <mergeCell ref="M114:Q114"/>
    <mergeCell ref="L117:L118"/>
    <mergeCell ref="F114:J114"/>
    <mergeCell ref="E149:E150"/>
    <mergeCell ref="I149:I150"/>
    <mergeCell ref="F146:J146"/>
    <mergeCell ref="P117:P118"/>
    <mergeCell ref="N118:N119"/>
    <mergeCell ref="G118:G119"/>
    <mergeCell ref="N126:N127"/>
    <mergeCell ref="N150:N151"/>
    <mergeCell ref="M146:Q146"/>
    <mergeCell ref="G126:G127"/>
    <mergeCell ref="L109:L110"/>
    <mergeCell ref="E133:E134"/>
    <mergeCell ref="E101:E102"/>
    <mergeCell ref="P125:P126"/>
    <mergeCell ref="E141:E142"/>
    <mergeCell ref="I141:I142"/>
    <mergeCell ref="F122:J122"/>
    <mergeCell ref="F106:J106"/>
    <mergeCell ref="I117:I118"/>
    <mergeCell ref="M122:Q122"/>
    <mergeCell ref="E109:E110"/>
    <mergeCell ref="E125:E126"/>
    <mergeCell ref="F138:J138"/>
    <mergeCell ref="L141:L142"/>
    <mergeCell ref="I125:I126"/>
    <mergeCell ref="P133:P134"/>
    <mergeCell ref="E117:E118"/>
    <mergeCell ref="G134:G135"/>
    <mergeCell ref="L125:L126"/>
    <mergeCell ref="L93:L94"/>
    <mergeCell ref="M42:Q42"/>
    <mergeCell ref="M50:Q50"/>
    <mergeCell ref="N46:N47"/>
    <mergeCell ref="L61:L62"/>
    <mergeCell ref="L101:L102"/>
    <mergeCell ref="N54:N55"/>
    <mergeCell ref="P45:P46"/>
    <mergeCell ref="P93:P94"/>
    <mergeCell ref="N22:N23"/>
    <mergeCell ref="N38:N39"/>
    <mergeCell ref="M82:Q82"/>
    <mergeCell ref="P53:P54"/>
    <mergeCell ref="P21:P22"/>
    <mergeCell ref="N86:N87"/>
    <mergeCell ref="P85:P86"/>
    <mergeCell ref="N70:N71"/>
    <mergeCell ref="M74:Q74"/>
    <mergeCell ref="P69:P70"/>
    <mergeCell ref="M66:Q66"/>
    <mergeCell ref="L77:L78"/>
    <mergeCell ref="N14:N15"/>
    <mergeCell ref="N78:N79"/>
    <mergeCell ref="P101:P102"/>
    <mergeCell ref="N102:N103"/>
    <mergeCell ref="P37:P38"/>
    <mergeCell ref="P29:P30"/>
    <mergeCell ref="P77:P78"/>
    <mergeCell ref="L21:L22"/>
    <mergeCell ref="L45:L46"/>
    <mergeCell ref="M26:Q26"/>
    <mergeCell ref="M34:Q34"/>
    <mergeCell ref="L29:L30"/>
    <mergeCell ref="I21:I22"/>
    <mergeCell ref="I37:I38"/>
    <mergeCell ref="F26:J26"/>
    <mergeCell ref="F34:J34"/>
    <mergeCell ref="G30:G31"/>
    <mergeCell ref="I61:I62"/>
    <mergeCell ref="G62:G63"/>
    <mergeCell ref="L37:L38"/>
    <mergeCell ref="E7:E8"/>
    <mergeCell ref="G38:G39"/>
    <mergeCell ref="F58:J58"/>
    <mergeCell ref="E37:E38"/>
    <mergeCell ref="F42:J42"/>
    <mergeCell ref="E53:E54"/>
    <mergeCell ref="I29:I30"/>
    <mergeCell ref="G14:G15"/>
    <mergeCell ref="L69:L70"/>
    <mergeCell ref="E77:E78"/>
    <mergeCell ref="I77:I78"/>
    <mergeCell ref="G22:G23"/>
    <mergeCell ref="E21:E22"/>
    <mergeCell ref="E45:E46"/>
    <mergeCell ref="E29:E30"/>
    <mergeCell ref="L53:L54"/>
    <mergeCell ref="E61:E62"/>
    <mergeCell ref="E93:E94"/>
    <mergeCell ref="I93:I94"/>
    <mergeCell ref="E85:E86"/>
    <mergeCell ref="I85:I86"/>
    <mergeCell ref="G86:G87"/>
    <mergeCell ref="E5:E6"/>
    <mergeCell ref="I5:I6"/>
    <mergeCell ref="G6:G7"/>
    <mergeCell ref="E13:E14"/>
    <mergeCell ref="I13:I14"/>
    <mergeCell ref="F66:J66"/>
    <mergeCell ref="F90:J90"/>
    <mergeCell ref="G102:G103"/>
    <mergeCell ref="F74:J74"/>
    <mergeCell ref="I101:I102"/>
    <mergeCell ref="F98:J98"/>
    <mergeCell ref="F82:J82"/>
    <mergeCell ref="G78:G79"/>
  </mergeCells>
  <phoneticPr fontId="0" type="noConversion"/>
  <printOptions horizontalCentered="1" verticalCentered="1"/>
  <pageMargins left="0" right="0" top="0" bottom="0" header="0" footer="0"/>
  <pageSetup paperSize="8" scale="125" orientation="portrait" horizontalDpi="300" verticalDpi="300" r:id="rId1"/>
  <headerFooter alignWithMargins="0"/>
  <rowBreaks count="2" manualBreakCount="2">
    <brk id="74" min="2" max="17"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70716" r:id="rId4" name="Button 28">
              <controlPr defaultSize="0" print="0" autoFill="0" autoPict="0" macro="[0]!RetablitPreGrille">
                <anchor moveWithCells="1" sizeWithCells="1">
                  <from>
                    <xdr:col>1</xdr:col>
                    <xdr:colOff>171450</xdr:colOff>
                    <xdr:row>1</xdr:row>
                    <xdr:rowOff>95250</xdr:rowOff>
                  </from>
                  <to>
                    <xdr:col>2</xdr:col>
                    <xdr:colOff>247650</xdr:colOff>
                    <xdr:row>2</xdr:row>
                    <xdr:rowOff>66675</xdr:rowOff>
                  </to>
                </anchor>
              </controlPr>
            </control>
          </mc:Choice>
        </mc:AlternateContent>
        <mc:AlternateContent xmlns:mc="http://schemas.openxmlformats.org/markup-compatibility/2006">
          <mc:Choice Requires="x14">
            <control shapeId="370724" r:id="rId5" name="Button 36">
              <controlPr defaultSize="0" print="0" autoFill="0" autoPict="0" macro="[0]!Imprime">
                <anchor moveWithCells="1" sizeWithCells="1">
                  <from>
                    <xdr:col>17</xdr:col>
                    <xdr:colOff>38100</xdr:colOff>
                    <xdr:row>2</xdr:row>
                    <xdr:rowOff>9525</xdr:rowOff>
                  </from>
                  <to>
                    <xdr:col>18</xdr:col>
                    <xdr:colOff>504825</xdr:colOff>
                    <xdr:row>2</xdr:row>
                    <xdr:rowOff>219075</xdr:rowOff>
                  </to>
                </anchor>
              </controlPr>
            </control>
          </mc:Choice>
        </mc:AlternateContent>
        <mc:AlternateContent xmlns:mc="http://schemas.openxmlformats.org/markup-compatibility/2006">
          <mc:Choice Requires="x14">
            <control shapeId="370845" r:id="rId6" name="Button 157">
              <controlPr defaultSize="0" print="0" autoFill="0" autoPict="0" macro="[0]!Imprime_Noir_et_Blanc">
                <anchor moveWithCells="1" sizeWithCells="1">
                  <from>
                    <xdr:col>17</xdr:col>
                    <xdr:colOff>38100</xdr:colOff>
                    <xdr:row>0</xdr:row>
                    <xdr:rowOff>9525</xdr:rowOff>
                  </from>
                  <to>
                    <xdr:col>18</xdr:col>
                    <xdr:colOff>504825</xdr:colOff>
                    <xdr:row>0</xdr:row>
                    <xdr:rowOff>219075</xdr:rowOff>
                  </to>
                </anchor>
              </controlPr>
            </control>
          </mc:Choice>
        </mc:AlternateContent>
        <mc:AlternateContent xmlns:mc="http://schemas.openxmlformats.org/markup-compatibility/2006">
          <mc:Choice Requires="x14">
            <control shapeId="370846" r:id="rId7" name="Button 158">
              <controlPr defaultSize="0" print="0" autoFill="0" autoPict="0" macro="[0]!Imprime_Couleur">
                <anchor moveWithCells="1" sizeWithCells="1">
                  <from>
                    <xdr:col>17</xdr:col>
                    <xdr:colOff>38100</xdr:colOff>
                    <xdr:row>1</xdr:row>
                    <xdr:rowOff>9525</xdr:rowOff>
                  </from>
                  <to>
                    <xdr:col>18</xdr:col>
                    <xdr:colOff>504825</xdr:colOff>
                    <xdr:row>1</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dimension ref="A1:I81"/>
  <sheetViews>
    <sheetView showZeros="0" workbookViewId="0"/>
  </sheetViews>
  <sheetFormatPr baseColWidth="10" defaultRowHeight="12.75" x14ac:dyDescent="0.2"/>
  <cols>
    <col min="1" max="1" width="4.140625" style="189" customWidth="1"/>
    <col min="2" max="2" width="19.7109375" style="171" customWidth="1"/>
    <col min="3" max="3" width="5.5703125" style="171" customWidth="1"/>
    <col min="4" max="4" width="14" style="171" customWidth="1"/>
    <col min="5" max="5" width="19.7109375" style="172" customWidth="1"/>
    <col min="6" max="6" width="4.85546875" style="172" customWidth="1"/>
    <col min="7" max="7" width="19" style="171" customWidth="1"/>
    <col min="8" max="8" width="19.7109375" style="171" customWidth="1"/>
    <col min="9" max="9" width="7.5703125" style="171" customWidth="1"/>
    <col min="10" max="16384" width="11.42578125" style="171"/>
  </cols>
  <sheetData>
    <row r="1" spans="1:9" s="178" customFormat="1" ht="28.5" customHeight="1" x14ac:dyDescent="0.45">
      <c r="E1" s="260" t="s">
        <v>93</v>
      </c>
      <c r="F1" s="261"/>
    </row>
    <row r="2" spans="1:9" s="178" customFormat="1" ht="6.75" customHeight="1" x14ac:dyDescent="0.35">
      <c r="E2" s="179"/>
      <c r="F2" s="179"/>
    </row>
    <row r="3" spans="1:9" s="178" customFormat="1" ht="5.25" customHeight="1" x14ac:dyDescent="0.2">
      <c r="E3" s="180"/>
      <c r="F3" s="180"/>
    </row>
    <row r="4" spans="1:9" s="178" customFormat="1" ht="15.75" customHeight="1" x14ac:dyDescent="0.2">
      <c r="E4" s="258"/>
      <c r="F4" s="259"/>
      <c r="G4" s="216"/>
    </row>
    <row r="5" spans="1:9" s="178" customFormat="1" ht="15.95" customHeight="1" x14ac:dyDescent="0.2">
      <c r="E5" s="266"/>
      <c r="F5" s="268"/>
      <c r="G5" s="216"/>
    </row>
    <row r="6" spans="1:9" s="178" customFormat="1" ht="25.5" customHeight="1" x14ac:dyDescent="0.35">
      <c r="E6" s="262">
        <v>1</v>
      </c>
      <c r="F6" s="269"/>
    </row>
    <row r="7" spans="1:9" s="178" customFormat="1" ht="15.95" customHeight="1" x14ac:dyDescent="0.2">
      <c r="B7" s="182"/>
      <c r="C7" s="266"/>
      <c r="D7" s="267"/>
      <c r="E7" s="175"/>
      <c r="F7" s="177"/>
      <c r="G7" s="176"/>
      <c r="H7" s="183"/>
    </row>
    <row r="8" spans="1:9" s="178" customFormat="1" ht="25.5" customHeight="1" x14ac:dyDescent="0.35">
      <c r="B8" s="217"/>
      <c r="C8" s="262">
        <v>2</v>
      </c>
      <c r="D8" s="263"/>
      <c r="E8" s="262"/>
      <c r="F8" s="269"/>
      <c r="G8" s="181">
        <v>3</v>
      </c>
      <c r="H8" s="216"/>
    </row>
    <row r="9" spans="1:9" s="189" customFormat="1" ht="15" customHeight="1" x14ac:dyDescent="0.2">
      <c r="C9" s="264"/>
      <c r="D9" s="265"/>
      <c r="E9" s="264"/>
      <c r="F9" s="265"/>
      <c r="G9" s="174"/>
    </row>
    <row r="10" spans="1:9" s="190" customFormat="1" ht="23.25" customHeight="1" x14ac:dyDescent="0.3">
      <c r="B10" s="191" t="s">
        <v>87</v>
      </c>
      <c r="C10" s="195"/>
      <c r="D10" s="198"/>
      <c r="E10" s="191" t="s">
        <v>90</v>
      </c>
      <c r="F10" s="197"/>
      <c r="H10" s="191" t="s">
        <v>91</v>
      </c>
      <c r="I10" s="197"/>
    </row>
    <row r="11" spans="1:9" s="189" customFormat="1" x14ac:dyDescent="0.2">
      <c r="E11" s="192"/>
    </row>
    <row r="12" spans="1:9" s="189" customFormat="1" ht="15" customHeight="1" x14ac:dyDescent="0.2">
      <c r="A12" s="193"/>
      <c r="B12" s="194"/>
      <c r="C12" s="195"/>
      <c r="D12" s="193">
        <v>1</v>
      </c>
      <c r="E12" s="173"/>
      <c r="F12" s="195"/>
      <c r="G12" s="193">
        <v>1</v>
      </c>
      <c r="H12" s="173"/>
      <c r="I12" s="195"/>
    </row>
    <row r="13" spans="1:9" s="189" customFormat="1" ht="15" x14ac:dyDescent="0.2">
      <c r="A13" s="193"/>
      <c r="B13" s="194"/>
      <c r="C13" s="214"/>
      <c r="D13" s="193"/>
      <c r="E13" s="194"/>
      <c r="F13" s="214"/>
      <c r="G13" s="196"/>
      <c r="H13" s="194"/>
      <c r="I13" s="214"/>
    </row>
    <row r="14" spans="1:9" s="189" customFormat="1" ht="15" customHeight="1" x14ac:dyDescent="0.2">
      <c r="A14" s="193"/>
      <c r="B14" s="194"/>
      <c r="C14" s="195"/>
      <c r="D14" s="193">
        <f>D12+1</f>
        <v>2</v>
      </c>
      <c r="E14" s="173"/>
      <c r="F14" s="195"/>
      <c r="G14" s="193">
        <f>G12+1</f>
        <v>2</v>
      </c>
      <c r="H14" s="173"/>
      <c r="I14" s="195"/>
    </row>
    <row r="15" spans="1:9" s="189" customFormat="1" ht="15" x14ac:dyDescent="0.2">
      <c r="A15" s="193"/>
      <c r="B15" s="194"/>
      <c r="C15" s="214"/>
      <c r="D15" s="193"/>
      <c r="E15" s="194"/>
      <c r="F15" s="214"/>
      <c r="G15" s="196"/>
      <c r="H15" s="194"/>
      <c r="I15" s="214"/>
    </row>
    <row r="16" spans="1:9" s="189" customFormat="1" ht="15" customHeight="1" x14ac:dyDescent="0.2">
      <c r="A16" s="193"/>
      <c r="B16" s="194"/>
      <c r="C16" s="195"/>
      <c r="D16" s="193">
        <f>D14+1</f>
        <v>3</v>
      </c>
      <c r="E16" s="173"/>
      <c r="F16" s="195"/>
      <c r="G16" s="193">
        <f>G14+1</f>
        <v>3</v>
      </c>
      <c r="H16" s="173"/>
      <c r="I16" s="195"/>
    </row>
    <row r="17" spans="1:9" s="189" customFormat="1" ht="15" x14ac:dyDescent="0.2">
      <c r="A17" s="193"/>
      <c r="B17" s="194"/>
      <c r="C17" s="214"/>
      <c r="D17" s="193"/>
      <c r="E17" s="194"/>
      <c r="F17" s="214"/>
      <c r="G17" s="196"/>
      <c r="H17" s="194"/>
      <c r="I17" s="214"/>
    </row>
    <row r="18" spans="1:9" s="189" customFormat="1" ht="15" customHeight="1" x14ac:dyDescent="0.2">
      <c r="A18" s="193">
        <v>4</v>
      </c>
      <c r="B18" s="173"/>
      <c r="C18" s="195"/>
      <c r="D18" s="193">
        <f>D16+1</f>
        <v>4</v>
      </c>
      <c r="E18" s="173"/>
      <c r="F18" s="195"/>
      <c r="G18" s="193">
        <f>G16+1</f>
        <v>4</v>
      </c>
      <c r="H18" s="173"/>
      <c r="I18" s="195"/>
    </row>
    <row r="19" spans="1:9" s="189" customFormat="1" ht="15" x14ac:dyDescent="0.2">
      <c r="A19" s="193"/>
      <c r="B19" s="194"/>
      <c r="C19" s="214"/>
      <c r="D19" s="193"/>
      <c r="E19" s="194"/>
      <c r="F19" s="214"/>
      <c r="G19" s="196"/>
      <c r="H19" s="194"/>
      <c r="I19" s="214"/>
    </row>
    <row r="20" spans="1:9" s="189" customFormat="1" ht="15" customHeight="1" x14ac:dyDescent="0.2">
      <c r="A20" s="193">
        <f>A18+1</f>
        <v>5</v>
      </c>
      <c r="B20" s="173"/>
      <c r="C20" s="195"/>
      <c r="D20" s="193">
        <f>D18+1</f>
        <v>5</v>
      </c>
      <c r="E20" s="173"/>
      <c r="F20" s="195"/>
      <c r="G20" s="193">
        <f>G18+1</f>
        <v>5</v>
      </c>
      <c r="H20" s="173"/>
      <c r="I20" s="195"/>
    </row>
    <row r="21" spans="1:9" s="189" customFormat="1" ht="15" x14ac:dyDescent="0.2">
      <c r="A21" s="193"/>
      <c r="B21" s="194"/>
      <c r="C21" s="214"/>
      <c r="D21" s="193"/>
      <c r="E21" s="194"/>
      <c r="F21" s="214"/>
      <c r="G21" s="196"/>
      <c r="H21" s="194"/>
      <c r="I21" s="214"/>
    </row>
    <row r="22" spans="1:9" s="189" customFormat="1" ht="15" customHeight="1" x14ac:dyDescent="0.2">
      <c r="A22" s="193">
        <f>A20+1</f>
        <v>6</v>
      </c>
      <c r="B22" s="173"/>
      <c r="C22" s="195"/>
      <c r="D22" s="193">
        <f>D20+1</f>
        <v>6</v>
      </c>
      <c r="E22" s="173"/>
      <c r="F22" s="195"/>
      <c r="G22" s="193">
        <f>G20+1</f>
        <v>6</v>
      </c>
      <c r="H22" s="173"/>
      <c r="I22" s="195"/>
    </row>
    <row r="23" spans="1:9" s="189" customFormat="1" ht="15" x14ac:dyDescent="0.2">
      <c r="A23" s="193"/>
      <c r="B23" s="194"/>
      <c r="C23" s="214"/>
      <c r="D23" s="193"/>
      <c r="E23" s="194"/>
      <c r="F23" s="214"/>
      <c r="G23" s="196"/>
      <c r="H23" s="194"/>
      <c r="I23" s="214"/>
    </row>
    <row r="24" spans="1:9" s="189" customFormat="1" ht="15" customHeight="1" x14ac:dyDescent="0.2">
      <c r="A24" s="193">
        <f>A22+1</f>
        <v>7</v>
      </c>
      <c r="B24" s="173"/>
      <c r="C24" s="195"/>
      <c r="D24" s="193">
        <f>D22+1</f>
        <v>7</v>
      </c>
      <c r="E24" s="173"/>
      <c r="F24" s="195"/>
      <c r="G24" s="193">
        <f>G22+1</f>
        <v>7</v>
      </c>
      <c r="H24" s="173"/>
      <c r="I24" s="195"/>
    </row>
    <row r="25" spans="1:9" s="189" customFormat="1" ht="15" x14ac:dyDescent="0.2">
      <c r="A25" s="193"/>
      <c r="B25" s="194"/>
      <c r="C25" s="214"/>
      <c r="D25" s="193"/>
      <c r="E25" s="194"/>
      <c r="F25" s="214"/>
      <c r="G25" s="196"/>
      <c r="H25" s="194"/>
      <c r="I25" s="214"/>
    </row>
    <row r="26" spans="1:9" s="189" customFormat="1" ht="15" customHeight="1" x14ac:dyDescent="0.2">
      <c r="A26" s="193">
        <f>A24+1</f>
        <v>8</v>
      </c>
      <c r="B26" s="173"/>
      <c r="C26" s="195"/>
      <c r="D26" s="193">
        <f>D24+1</f>
        <v>8</v>
      </c>
      <c r="E26" s="173"/>
      <c r="F26" s="195"/>
      <c r="G26" s="193">
        <f>G24+1</f>
        <v>8</v>
      </c>
      <c r="H26" s="173"/>
      <c r="I26" s="195"/>
    </row>
    <row r="27" spans="1:9" s="189" customFormat="1" ht="15" x14ac:dyDescent="0.2">
      <c r="A27" s="193"/>
      <c r="B27" s="194"/>
      <c r="C27" s="214"/>
      <c r="D27" s="193"/>
      <c r="E27" s="194"/>
      <c r="F27" s="214"/>
      <c r="G27" s="196"/>
      <c r="H27" s="194"/>
      <c r="I27" s="214"/>
    </row>
    <row r="28" spans="1:9" s="189" customFormat="1" ht="15" customHeight="1" x14ac:dyDescent="0.2">
      <c r="A28" s="193">
        <f>A26+1</f>
        <v>9</v>
      </c>
      <c r="B28" s="173"/>
      <c r="C28" s="195"/>
      <c r="D28" s="193">
        <f>D26+1</f>
        <v>9</v>
      </c>
      <c r="E28" s="173"/>
      <c r="F28" s="195"/>
      <c r="G28" s="193">
        <f>G26+1</f>
        <v>9</v>
      </c>
      <c r="H28" s="173"/>
      <c r="I28" s="195"/>
    </row>
    <row r="29" spans="1:9" s="189" customFormat="1" ht="15" x14ac:dyDescent="0.2">
      <c r="A29" s="193"/>
      <c r="B29" s="194"/>
      <c r="C29" s="214"/>
      <c r="D29" s="193"/>
      <c r="E29" s="194"/>
      <c r="F29" s="214"/>
      <c r="G29" s="196"/>
      <c r="H29" s="194"/>
      <c r="I29" s="214"/>
    </row>
    <row r="30" spans="1:9" s="189" customFormat="1" ht="15" customHeight="1" x14ac:dyDescent="0.2">
      <c r="A30" s="193">
        <f>A28+1</f>
        <v>10</v>
      </c>
      <c r="B30" s="173"/>
      <c r="C30" s="195"/>
      <c r="D30" s="193">
        <f>D28+1</f>
        <v>10</v>
      </c>
      <c r="E30" s="173"/>
      <c r="F30" s="195"/>
      <c r="G30" s="193">
        <f>G28+1</f>
        <v>10</v>
      </c>
      <c r="H30" s="173"/>
      <c r="I30" s="195"/>
    </row>
    <row r="31" spans="1:9" s="189" customFormat="1" ht="15" x14ac:dyDescent="0.2">
      <c r="A31" s="193"/>
      <c r="B31" s="194"/>
      <c r="C31" s="214"/>
      <c r="D31" s="193"/>
      <c r="E31" s="194"/>
      <c r="F31" s="214"/>
      <c r="G31" s="196"/>
      <c r="H31" s="194"/>
      <c r="I31" s="214"/>
    </row>
    <row r="32" spans="1:9" s="189" customFormat="1" ht="15" customHeight="1" x14ac:dyDescent="0.2">
      <c r="A32" s="193">
        <f>A30+1</f>
        <v>11</v>
      </c>
      <c r="B32" s="173"/>
      <c r="C32" s="195"/>
      <c r="D32" s="193">
        <f>D30+1</f>
        <v>11</v>
      </c>
      <c r="E32" s="173"/>
      <c r="F32" s="195"/>
      <c r="G32" s="193">
        <f>G30+1</f>
        <v>11</v>
      </c>
      <c r="H32" s="173"/>
      <c r="I32" s="195"/>
    </row>
    <row r="33" spans="1:9" s="189" customFormat="1" ht="15" x14ac:dyDescent="0.2">
      <c r="A33" s="193"/>
      <c r="B33" s="194"/>
      <c r="C33" s="214"/>
      <c r="D33" s="193"/>
      <c r="E33" s="194"/>
      <c r="F33" s="214"/>
      <c r="G33" s="196"/>
      <c r="H33" s="194"/>
      <c r="I33" s="214"/>
    </row>
    <row r="34" spans="1:9" s="189" customFormat="1" ht="15" customHeight="1" x14ac:dyDescent="0.2">
      <c r="A34" s="193">
        <f>A32+1</f>
        <v>12</v>
      </c>
      <c r="B34" s="173"/>
      <c r="C34" s="195"/>
      <c r="D34" s="193">
        <f>D32+1</f>
        <v>12</v>
      </c>
      <c r="E34" s="173"/>
      <c r="F34" s="195"/>
      <c r="G34" s="193">
        <f>G32+1</f>
        <v>12</v>
      </c>
      <c r="H34" s="173"/>
      <c r="I34" s="195"/>
    </row>
    <row r="35" spans="1:9" s="189" customFormat="1" ht="15" x14ac:dyDescent="0.2">
      <c r="A35" s="193"/>
      <c r="B35" s="194"/>
      <c r="C35" s="214"/>
      <c r="D35" s="193"/>
      <c r="E35" s="194"/>
      <c r="F35" s="214"/>
      <c r="G35" s="196"/>
      <c r="H35" s="194"/>
      <c r="I35" s="214"/>
    </row>
    <row r="36" spans="1:9" s="189" customFormat="1" ht="15" customHeight="1" x14ac:dyDescent="0.2">
      <c r="A36" s="193">
        <f>A34+1</f>
        <v>13</v>
      </c>
      <c r="B36" s="173"/>
      <c r="C36" s="195"/>
      <c r="D36" s="193">
        <f>D34+1</f>
        <v>13</v>
      </c>
      <c r="E36" s="173"/>
      <c r="F36" s="195"/>
      <c r="G36" s="193">
        <f>G34+1</f>
        <v>13</v>
      </c>
      <c r="H36" s="173"/>
      <c r="I36" s="195"/>
    </row>
    <row r="37" spans="1:9" s="189" customFormat="1" ht="15" x14ac:dyDescent="0.2">
      <c r="A37" s="193"/>
      <c r="B37" s="194"/>
      <c r="C37" s="214"/>
      <c r="D37" s="193"/>
      <c r="E37" s="194"/>
      <c r="F37" s="214"/>
      <c r="G37" s="196"/>
      <c r="H37" s="194"/>
      <c r="I37" s="214"/>
    </row>
    <row r="38" spans="1:9" s="189" customFormat="1" ht="15" customHeight="1" x14ac:dyDescent="0.2">
      <c r="A38" s="193">
        <f>A36+1</f>
        <v>14</v>
      </c>
      <c r="B38" s="173"/>
      <c r="C38" s="195"/>
      <c r="D38" s="193">
        <f>D36+1</f>
        <v>14</v>
      </c>
      <c r="E38" s="173"/>
      <c r="F38" s="195"/>
      <c r="G38" s="193">
        <f>G36+1</f>
        <v>14</v>
      </c>
      <c r="H38" s="173"/>
      <c r="I38" s="195"/>
    </row>
    <row r="39" spans="1:9" s="189" customFormat="1" ht="15" x14ac:dyDescent="0.2">
      <c r="A39" s="193"/>
      <c r="B39" s="194"/>
      <c r="C39" s="214"/>
      <c r="D39" s="193"/>
      <c r="E39" s="194"/>
      <c r="F39" s="214"/>
      <c r="G39" s="196"/>
      <c r="H39" s="194"/>
      <c r="I39" s="214"/>
    </row>
    <row r="40" spans="1:9" s="189" customFormat="1" ht="15" customHeight="1" x14ac:dyDescent="0.2">
      <c r="A40" s="193">
        <f>A38+1</f>
        <v>15</v>
      </c>
      <c r="B40" s="173"/>
      <c r="C40" s="195"/>
      <c r="D40" s="193">
        <f>D38+1</f>
        <v>15</v>
      </c>
      <c r="E40" s="173"/>
      <c r="F40" s="195"/>
      <c r="G40" s="193">
        <f>G38+1</f>
        <v>15</v>
      </c>
      <c r="H40" s="173"/>
      <c r="I40" s="195"/>
    </row>
    <row r="41" spans="1:9" s="189" customFormat="1" ht="15" x14ac:dyDescent="0.2">
      <c r="A41" s="193"/>
      <c r="B41" s="194"/>
      <c r="C41" s="214"/>
      <c r="D41" s="193"/>
      <c r="E41" s="194"/>
      <c r="F41" s="214"/>
      <c r="G41" s="196"/>
      <c r="H41" s="194"/>
      <c r="I41" s="214"/>
    </row>
    <row r="42" spans="1:9" s="189" customFormat="1" ht="15" customHeight="1" x14ac:dyDescent="0.2">
      <c r="A42" s="193">
        <f>A40+1</f>
        <v>16</v>
      </c>
      <c r="B42" s="173"/>
      <c r="C42" s="195"/>
      <c r="D42" s="193">
        <f>D40+1</f>
        <v>16</v>
      </c>
      <c r="E42" s="173"/>
      <c r="F42" s="195"/>
      <c r="G42" s="193">
        <f>G40+1</f>
        <v>16</v>
      </c>
      <c r="H42" s="173"/>
      <c r="I42" s="195"/>
    </row>
    <row r="43" spans="1:9" s="189" customFormat="1" ht="15" x14ac:dyDescent="0.2">
      <c r="A43" s="193"/>
      <c r="B43" s="194"/>
      <c r="C43" s="214"/>
      <c r="D43" s="193"/>
      <c r="E43" s="194"/>
      <c r="F43" s="214"/>
      <c r="G43" s="196"/>
      <c r="H43" s="194"/>
      <c r="I43" s="214"/>
    </row>
    <row r="44" spans="1:9" s="189" customFormat="1" ht="15" customHeight="1" x14ac:dyDescent="0.2">
      <c r="A44" s="193">
        <f>A42+1</f>
        <v>17</v>
      </c>
      <c r="B44" s="173"/>
      <c r="C44" s="195"/>
      <c r="D44" s="193">
        <f>D42+1</f>
        <v>17</v>
      </c>
      <c r="E44" s="173"/>
      <c r="F44" s="195"/>
      <c r="G44" s="193">
        <f>G42+1</f>
        <v>17</v>
      </c>
      <c r="H44" s="173"/>
      <c r="I44" s="195"/>
    </row>
    <row r="45" spans="1:9" s="189" customFormat="1" ht="15" x14ac:dyDescent="0.2">
      <c r="A45" s="193"/>
      <c r="B45" s="194"/>
      <c r="C45" s="214"/>
      <c r="D45" s="193"/>
      <c r="E45" s="194"/>
      <c r="F45" s="214"/>
      <c r="G45" s="196"/>
      <c r="H45" s="194"/>
      <c r="I45" s="214"/>
    </row>
    <row r="46" spans="1:9" s="189" customFormat="1" ht="15" customHeight="1" x14ac:dyDescent="0.2">
      <c r="A46" s="193">
        <f>A44+1</f>
        <v>18</v>
      </c>
      <c r="B46" s="173"/>
      <c r="C46" s="195"/>
      <c r="D46" s="193">
        <f>D44+1</f>
        <v>18</v>
      </c>
      <c r="E46" s="173"/>
      <c r="F46" s="195"/>
      <c r="G46" s="193">
        <f>G44+1</f>
        <v>18</v>
      </c>
      <c r="H46" s="173"/>
      <c r="I46" s="195"/>
    </row>
    <row r="47" spans="1:9" s="189" customFormat="1" ht="15" x14ac:dyDescent="0.2">
      <c r="A47" s="193"/>
      <c r="B47" s="194"/>
      <c r="C47" s="214"/>
      <c r="D47" s="193"/>
      <c r="E47" s="194"/>
      <c r="F47" s="214"/>
      <c r="G47" s="196"/>
      <c r="H47" s="194"/>
      <c r="I47" s="214"/>
    </row>
    <row r="48" spans="1:9" s="189" customFormat="1" ht="15" customHeight="1" x14ac:dyDescent="0.2">
      <c r="A48" s="193">
        <f>A46+1</f>
        <v>19</v>
      </c>
      <c r="B48" s="173"/>
      <c r="C48" s="195"/>
      <c r="D48" s="193">
        <f>D46+1</f>
        <v>19</v>
      </c>
      <c r="E48" s="173"/>
      <c r="F48" s="195"/>
      <c r="G48" s="193">
        <f>G46+1</f>
        <v>19</v>
      </c>
      <c r="H48" s="173"/>
      <c r="I48" s="195"/>
    </row>
    <row r="49" spans="1:9" s="189" customFormat="1" ht="15" x14ac:dyDescent="0.2">
      <c r="A49" s="193"/>
      <c r="B49" s="194"/>
      <c r="C49" s="214"/>
      <c r="D49" s="193"/>
      <c r="E49" s="194"/>
      <c r="F49" s="214"/>
      <c r="G49" s="196"/>
      <c r="H49" s="194"/>
      <c r="I49" s="214"/>
    </row>
    <row r="50" spans="1:9" s="189" customFormat="1" ht="15" customHeight="1" x14ac:dyDescent="0.2">
      <c r="A50" s="193">
        <f>A48+1</f>
        <v>20</v>
      </c>
      <c r="B50" s="173"/>
      <c r="C50" s="195"/>
      <c r="D50" s="193">
        <f>D48+1</f>
        <v>20</v>
      </c>
      <c r="E50" s="173"/>
      <c r="F50" s="195"/>
      <c r="G50" s="193">
        <f>G48+1</f>
        <v>20</v>
      </c>
      <c r="H50" s="173"/>
      <c r="I50" s="195"/>
    </row>
    <row r="51" spans="1:9" s="189" customFormat="1" ht="15" x14ac:dyDescent="0.2">
      <c r="A51" s="193"/>
      <c r="B51" s="194"/>
      <c r="C51" s="214"/>
      <c r="D51" s="193"/>
      <c r="E51" s="194"/>
      <c r="F51" s="214"/>
      <c r="G51" s="196"/>
      <c r="H51" s="194"/>
      <c r="I51" s="214"/>
    </row>
    <row r="52" spans="1:9" s="189" customFormat="1" ht="15" customHeight="1" x14ac:dyDescent="0.2">
      <c r="A52" s="193">
        <f>A50+1</f>
        <v>21</v>
      </c>
      <c r="B52" s="173"/>
      <c r="C52" s="195"/>
      <c r="D52" s="193">
        <f>D50+1</f>
        <v>21</v>
      </c>
      <c r="E52" s="173"/>
      <c r="F52" s="195"/>
      <c r="G52" s="193">
        <f>G50+1</f>
        <v>21</v>
      </c>
      <c r="H52" s="173"/>
      <c r="I52" s="195"/>
    </row>
    <row r="53" spans="1:9" s="189" customFormat="1" ht="15" x14ac:dyDescent="0.2">
      <c r="A53" s="193"/>
      <c r="B53" s="194"/>
      <c r="C53" s="214"/>
      <c r="D53" s="193"/>
      <c r="E53" s="194"/>
      <c r="F53" s="214"/>
      <c r="G53" s="196"/>
      <c r="H53" s="194"/>
      <c r="I53" s="214"/>
    </row>
    <row r="54" spans="1:9" s="189" customFormat="1" ht="15" customHeight="1" x14ac:dyDescent="0.2">
      <c r="A54" s="193">
        <f>A52+1</f>
        <v>22</v>
      </c>
      <c r="B54" s="173"/>
      <c r="C54" s="195"/>
      <c r="D54" s="193">
        <f>D52+1</f>
        <v>22</v>
      </c>
      <c r="E54" s="173"/>
      <c r="F54" s="195"/>
      <c r="G54" s="193">
        <f>G52+1</f>
        <v>22</v>
      </c>
      <c r="H54" s="173"/>
      <c r="I54" s="195"/>
    </row>
    <row r="55" spans="1:9" s="189" customFormat="1" ht="15" x14ac:dyDescent="0.2">
      <c r="A55" s="193"/>
      <c r="B55" s="194"/>
      <c r="C55" s="214"/>
      <c r="D55" s="193"/>
      <c r="E55" s="194"/>
      <c r="F55" s="214"/>
      <c r="G55" s="196"/>
      <c r="H55" s="194"/>
      <c r="I55" s="214"/>
    </row>
    <row r="56" spans="1:9" s="189" customFormat="1" ht="15" customHeight="1" x14ac:dyDescent="0.2">
      <c r="A56" s="193">
        <f>A54+1</f>
        <v>23</v>
      </c>
      <c r="B56" s="173"/>
      <c r="C56" s="195"/>
      <c r="D56" s="193">
        <f>D54+1</f>
        <v>23</v>
      </c>
      <c r="E56" s="173"/>
      <c r="F56" s="195"/>
      <c r="G56" s="193">
        <f>G54+1</f>
        <v>23</v>
      </c>
      <c r="H56" s="173"/>
      <c r="I56" s="195"/>
    </row>
    <row r="57" spans="1:9" s="189" customFormat="1" ht="15" x14ac:dyDescent="0.2">
      <c r="A57" s="193"/>
      <c r="B57" s="194"/>
      <c r="C57" s="214"/>
      <c r="D57" s="193"/>
      <c r="E57" s="194"/>
      <c r="F57" s="214"/>
      <c r="G57" s="196"/>
      <c r="H57" s="194"/>
      <c r="I57" s="214"/>
    </row>
    <row r="58" spans="1:9" s="189" customFormat="1" ht="15" customHeight="1" x14ac:dyDescent="0.2">
      <c r="A58" s="193">
        <f>A56+1</f>
        <v>24</v>
      </c>
      <c r="B58" s="173"/>
      <c r="C58" s="195"/>
      <c r="D58" s="193">
        <f>D56+1</f>
        <v>24</v>
      </c>
      <c r="E58" s="173"/>
      <c r="F58" s="195"/>
      <c r="G58" s="193">
        <f>G56+1</f>
        <v>24</v>
      </c>
      <c r="H58" s="173"/>
      <c r="I58" s="195"/>
    </row>
    <row r="59" spans="1:9" s="189" customFormat="1" ht="15" x14ac:dyDescent="0.2">
      <c r="A59" s="193"/>
      <c r="B59" s="194"/>
      <c r="C59" s="214"/>
      <c r="D59" s="193"/>
      <c r="E59" s="194"/>
      <c r="F59" s="214"/>
      <c r="G59" s="196"/>
      <c r="H59" s="194"/>
      <c r="I59" s="214"/>
    </row>
    <row r="60" spans="1:9" s="189" customFormat="1" ht="15" x14ac:dyDescent="0.2">
      <c r="A60" s="193"/>
      <c r="B60" s="194"/>
      <c r="C60" s="195"/>
      <c r="D60" s="193"/>
      <c r="E60" s="194"/>
      <c r="F60" s="195"/>
      <c r="G60" s="196"/>
      <c r="H60" s="194"/>
      <c r="I60" s="195"/>
    </row>
    <row r="61" spans="1:9" s="189" customFormat="1" ht="15" x14ac:dyDescent="0.2">
      <c r="A61" s="193"/>
      <c r="B61" s="194"/>
      <c r="C61" s="195"/>
      <c r="D61" s="193"/>
      <c r="E61" s="194"/>
      <c r="F61" s="195"/>
      <c r="G61" s="196"/>
      <c r="H61" s="194"/>
      <c r="I61" s="195"/>
    </row>
    <row r="62" spans="1:9" s="189" customFormat="1" ht="15" x14ac:dyDescent="0.2">
      <c r="A62" s="193"/>
      <c r="B62" s="194"/>
      <c r="C62" s="195"/>
      <c r="D62" s="193"/>
      <c r="E62" s="194"/>
      <c r="F62" s="195"/>
      <c r="G62" s="196"/>
      <c r="H62" s="194"/>
      <c r="I62" s="195"/>
    </row>
    <row r="63" spans="1:9" s="189" customFormat="1" ht="15" x14ac:dyDescent="0.2">
      <c r="A63" s="193"/>
      <c r="B63" s="194"/>
      <c r="C63" s="195"/>
      <c r="D63" s="193"/>
      <c r="E63" s="194"/>
      <c r="F63" s="195"/>
      <c r="G63" s="196"/>
      <c r="H63" s="194"/>
      <c r="I63" s="195"/>
    </row>
    <row r="64" spans="1:9" s="189" customFormat="1" ht="15" x14ac:dyDescent="0.2">
      <c r="A64" s="193"/>
      <c r="B64" s="194"/>
      <c r="C64" s="195"/>
      <c r="D64" s="193"/>
      <c r="E64" s="194"/>
      <c r="F64" s="195"/>
      <c r="G64" s="196"/>
      <c r="H64" s="194"/>
      <c r="I64" s="195"/>
    </row>
    <row r="65" spans="1:9" s="189" customFormat="1" ht="15" x14ac:dyDescent="0.2">
      <c r="A65" s="193"/>
      <c r="B65" s="194"/>
      <c r="C65" s="195"/>
      <c r="D65" s="193"/>
      <c r="E65" s="194"/>
      <c r="F65" s="195"/>
      <c r="G65" s="196"/>
      <c r="H65" s="194"/>
      <c r="I65" s="195"/>
    </row>
    <row r="66" spans="1:9" s="189" customFormat="1" ht="15" x14ac:dyDescent="0.2">
      <c r="A66" s="193"/>
      <c r="B66" s="194"/>
      <c r="C66" s="195"/>
      <c r="D66" s="193"/>
      <c r="E66" s="194"/>
      <c r="F66" s="195"/>
      <c r="G66" s="196"/>
      <c r="H66" s="194"/>
      <c r="I66" s="195"/>
    </row>
    <row r="67" spans="1:9" s="189" customFormat="1" ht="15" x14ac:dyDescent="0.2">
      <c r="A67" s="193"/>
      <c r="B67" s="194"/>
      <c r="C67" s="195"/>
      <c r="D67" s="193"/>
      <c r="E67" s="194"/>
      <c r="F67" s="195"/>
      <c r="G67" s="196"/>
      <c r="H67" s="194"/>
      <c r="I67" s="195"/>
    </row>
    <row r="68" spans="1:9" s="189" customFormat="1" ht="15" x14ac:dyDescent="0.2">
      <c r="A68" s="193"/>
      <c r="B68" s="194"/>
      <c r="C68" s="195"/>
      <c r="D68" s="193"/>
      <c r="E68" s="194"/>
      <c r="F68" s="195"/>
      <c r="G68" s="196"/>
      <c r="H68" s="194"/>
      <c r="I68" s="195"/>
    </row>
    <row r="69" spans="1:9" s="189" customFormat="1" ht="15" x14ac:dyDescent="0.2">
      <c r="A69" s="193"/>
      <c r="B69" s="194"/>
      <c r="C69" s="195"/>
      <c r="D69" s="193"/>
      <c r="E69" s="194"/>
      <c r="F69" s="195"/>
      <c r="G69" s="196"/>
      <c r="H69" s="194"/>
      <c r="I69" s="195"/>
    </row>
    <row r="70" spans="1:9" s="189" customFormat="1" ht="15" x14ac:dyDescent="0.2">
      <c r="A70" s="193"/>
      <c r="B70" s="194"/>
      <c r="C70" s="195"/>
      <c r="D70" s="193"/>
      <c r="E70" s="194"/>
      <c r="F70" s="195"/>
      <c r="G70" s="196"/>
      <c r="H70" s="194"/>
      <c r="I70" s="195"/>
    </row>
    <row r="71" spans="1:9" s="189" customFormat="1" ht="15" x14ac:dyDescent="0.2">
      <c r="A71" s="193"/>
      <c r="B71" s="194"/>
      <c r="C71" s="195"/>
      <c r="D71" s="193"/>
      <c r="E71" s="194"/>
      <c r="F71" s="195"/>
      <c r="G71" s="196"/>
      <c r="H71" s="194"/>
      <c r="I71" s="195"/>
    </row>
    <row r="72" spans="1:9" s="189" customFormat="1" ht="15" x14ac:dyDescent="0.2">
      <c r="A72" s="193"/>
      <c r="B72" s="194"/>
      <c r="C72" s="195"/>
      <c r="D72" s="193"/>
      <c r="E72" s="194"/>
      <c r="F72" s="195"/>
      <c r="G72" s="196"/>
      <c r="H72" s="194"/>
      <c r="I72" s="195"/>
    </row>
    <row r="73" spans="1:9" s="189" customFormat="1" ht="15" x14ac:dyDescent="0.2">
      <c r="A73" s="193"/>
      <c r="B73" s="194"/>
      <c r="C73" s="195"/>
      <c r="D73" s="193"/>
      <c r="E73" s="194"/>
      <c r="F73" s="195"/>
      <c r="G73" s="196"/>
      <c r="H73" s="194"/>
      <c r="I73" s="195"/>
    </row>
    <row r="74" spans="1:9" s="189" customFormat="1" ht="15" x14ac:dyDescent="0.2">
      <c r="A74" s="193"/>
      <c r="B74" s="194"/>
      <c r="C74" s="195"/>
      <c r="D74" s="193"/>
      <c r="E74" s="194"/>
      <c r="F74" s="195"/>
      <c r="G74" s="196"/>
      <c r="H74" s="194"/>
      <c r="I74" s="195"/>
    </row>
    <row r="75" spans="1:9" s="189" customFormat="1" ht="15" x14ac:dyDescent="0.2">
      <c r="A75" s="193"/>
      <c r="B75" s="194"/>
      <c r="C75" s="195"/>
      <c r="D75" s="193"/>
      <c r="E75" s="194"/>
      <c r="F75" s="195"/>
      <c r="G75" s="196"/>
      <c r="H75" s="194"/>
      <c r="I75" s="195"/>
    </row>
    <row r="76" spans="1:9" s="189" customFormat="1" ht="15" x14ac:dyDescent="0.2">
      <c r="A76" s="193"/>
      <c r="B76" s="194"/>
      <c r="C76" s="195"/>
      <c r="D76" s="193"/>
      <c r="E76" s="194"/>
      <c r="F76" s="195"/>
      <c r="G76" s="196"/>
      <c r="H76" s="194"/>
      <c r="I76" s="195"/>
    </row>
    <row r="77" spans="1:9" s="189" customFormat="1" ht="15" x14ac:dyDescent="0.2">
      <c r="A77" s="193"/>
      <c r="B77" s="194"/>
      <c r="C77" s="195"/>
      <c r="D77" s="193"/>
      <c r="E77" s="194"/>
      <c r="F77" s="195"/>
      <c r="G77" s="196"/>
      <c r="H77" s="194"/>
      <c r="I77" s="195"/>
    </row>
    <row r="78" spans="1:9" s="189" customFormat="1" ht="15" x14ac:dyDescent="0.2">
      <c r="A78" s="193"/>
      <c r="B78" s="194"/>
      <c r="C78" s="195"/>
      <c r="D78" s="193"/>
      <c r="E78" s="194"/>
      <c r="F78" s="195"/>
      <c r="G78" s="196"/>
      <c r="H78" s="194"/>
      <c r="I78" s="195"/>
    </row>
    <row r="79" spans="1:9" s="189" customFormat="1" ht="15" x14ac:dyDescent="0.2">
      <c r="A79" s="193"/>
      <c r="B79" s="194"/>
      <c r="C79" s="195"/>
      <c r="D79" s="193"/>
      <c r="E79" s="194"/>
      <c r="F79" s="195"/>
      <c r="G79" s="196"/>
      <c r="H79" s="194"/>
      <c r="I79" s="195"/>
    </row>
    <row r="80" spans="1:9" s="189" customFormat="1" ht="15" x14ac:dyDescent="0.2">
      <c r="A80" s="193"/>
      <c r="B80" s="194"/>
      <c r="C80" s="195"/>
      <c r="D80" s="193"/>
      <c r="E80" s="194"/>
      <c r="F80" s="195"/>
      <c r="G80" s="196"/>
      <c r="H80" s="194"/>
      <c r="I80" s="195"/>
    </row>
    <row r="81" spans="1:9" s="189" customFormat="1" ht="15" x14ac:dyDescent="0.2">
      <c r="A81" s="193"/>
      <c r="B81" s="194"/>
      <c r="C81" s="195"/>
      <c r="D81" s="193"/>
      <c r="E81" s="194"/>
      <c r="F81" s="195"/>
      <c r="G81" s="196"/>
      <c r="H81" s="194"/>
      <c r="I81" s="195"/>
    </row>
  </sheetData>
  <sheetProtection password="CC35" sheet="1" objects="1" scenarios="1"/>
  <mergeCells count="9">
    <mergeCell ref="E4:F4"/>
    <mergeCell ref="E1:F1"/>
    <mergeCell ref="C8:D8"/>
    <mergeCell ref="C9:D9"/>
    <mergeCell ref="C7:D7"/>
    <mergeCell ref="E5:F5"/>
    <mergeCell ref="E6:F6"/>
    <mergeCell ref="E9:F9"/>
    <mergeCell ref="E8:F8"/>
  </mergeCells>
  <phoneticPr fontId="0" type="noConversion"/>
  <printOptions horizontalCentered="1" verticalCentered="1"/>
  <pageMargins left="0" right="0" top="0.19685039370078741" bottom="0.19685039370078741" header="0.31496062992125984" footer="0.31496062992125984"/>
  <pageSetup paperSize="8" scale="125"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8593" r:id="rId4" name="Button 1">
              <controlPr defaultSize="0" print="0" autoFill="0" autoPict="0" macro="[0]!RetablitPrePodium">
                <anchor moveWithCells="1" sizeWithCells="1">
                  <from>
                    <xdr:col>0</xdr:col>
                    <xdr:colOff>66675</xdr:colOff>
                    <xdr:row>0</xdr:row>
                    <xdr:rowOff>28575</xdr:rowOff>
                  </from>
                  <to>
                    <xdr:col>1</xdr:col>
                    <xdr:colOff>504825</xdr:colOff>
                    <xdr:row>0</xdr:row>
                    <xdr:rowOff>323850</xdr:rowOff>
                  </to>
                </anchor>
              </controlPr>
            </control>
          </mc:Choice>
        </mc:AlternateContent>
        <mc:AlternateContent xmlns:mc="http://schemas.openxmlformats.org/markup-compatibility/2006">
          <mc:Choice Requires="x14">
            <control shapeId="238594" r:id="rId5" name="Button 2">
              <controlPr defaultSize="0" print="0" autoFill="0" autoPict="0" macro="[0]!Imprime">
                <anchor moveWithCells="1" sizeWithCells="1">
                  <from>
                    <xdr:col>7</xdr:col>
                    <xdr:colOff>228600</xdr:colOff>
                    <xdr:row>0</xdr:row>
                    <xdr:rowOff>9525</xdr:rowOff>
                  </from>
                  <to>
                    <xdr:col>7</xdr:col>
                    <xdr:colOff>1133475</xdr:colOff>
                    <xdr:row>0</xdr:row>
                    <xdr:rowOff>304800</xdr:rowOff>
                  </to>
                </anchor>
              </controlPr>
            </control>
          </mc:Choice>
        </mc:AlternateContent>
        <mc:AlternateContent xmlns:mc="http://schemas.openxmlformats.org/markup-compatibility/2006">
          <mc:Choice Requires="x14">
            <control shapeId="238595" r:id="rId6" name="Button 3">
              <controlPr defaultSize="0" print="0" autoFill="0" autoPict="0" macro="[0]!Imprime_Noir_et_Blanc">
                <anchor moveWithCells="1" sizeWithCells="1">
                  <from>
                    <xdr:col>9</xdr:col>
                    <xdr:colOff>723900</xdr:colOff>
                    <xdr:row>0</xdr:row>
                    <xdr:rowOff>9525</xdr:rowOff>
                  </from>
                  <to>
                    <xdr:col>11</xdr:col>
                    <xdr:colOff>114300</xdr:colOff>
                    <xdr:row>0</xdr:row>
                    <xdr:rowOff>219075</xdr:rowOff>
                  </to>
                </anchor>
              </controlPr>
            </control>
          </mc:Choice>
        </mc:AlternateContent>
        <mc:AlternateContent xmlns:mc="http://schemas.openxmlformats.org/markup-compatibility/2006">
          <mc:Choice Requires="x14">
            <control shapeId="238597" r:id="rId7" name="Button 5">
              <controlPr defaultSize="0" print="0" autoFill="0" autoPict="0" macro="[0]!Imprime_Couleur">
                <anchor moveWithCells="1" sizeWithCells="1">
                  <from>
                    <xdr:col>10</xdr:col>
                    <xdr:colOff>0</xdr:colOff>
                    <xdr:row>0</xdr:row>
                    <xdr:rowOff>342900</xdr:rowOff>
                  </from>
                  <to>
                    <xdr:col>11</xdr:col>
                    <xdr:colOff>133350</xdr:colOff>
                    <xdr:row>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63</vt:i4>
      </vt:variant>
    </vt:vector>
  </HeadingPairs>
  <TitlesOfParts>
    <vt:vector size="73" baseType="lpstr">
      <vt:lpstr>Participants</vt:lpstr>
      <vt:lpstr>Karts</vt:lpstr>
      <vt:lpstr>Chronos</vt:lpstr>
      <vt:lpstr>Manche1</vt:lpstr>
      <vt:lpstr>Manche2</vt:lpstr>
      <vt:lpstr>Groupage</vt:lpstr>
      <vt:lpstr>Finale</vt:lpstr>
      <vt:lpstr>Pre_Grille</vt:lpstr>
      <vt:lpstr>Pre_Podium</vt:lpstr>
      <vt:lpstr>Feuil1</vt:lpstr>
      <vt:lpstr>BiManche</vt:lpstr>
      <vt:lpstr>ChA</vt:lpstr>
      <vt:lpstr>ChB</vt:lpstr>
      <vt:lpstr>ChC</vt:lpstr>
      <vt:lpstr>CheckSomme1</vt:lpstr>
      <vt:lpstr>CheckSomme2</vt:lpstr>
      <vt:lpstr>CheckSommeC</vt:lpstr>
      <vt:lpstr>CheckSommeF</vt:lpstr>
      <vt:lpstr>Pre_Podium!Chronos</vt:lpstr>
      <vt:lpstr>Chronos</vt:lpstr>
      <vt:lpstr>CochePoints</vt:lpstr>
      <vt:lpstr>FA</vt:lpstr>
      <vt:lpstr>FB</vt:lpstr>
      <vt:lpstr>FC</vt:lpstr>
      <vt:lpstr>Pre_Podium!Finale</vt:lpstr>
      <vt:lpstr>Finale</vt:lpstr>
      <vt:lpstr>Finale_A</vt:lpstr>
      <vt:lpstr>Finale_B</vt:lpstr>
      <vt:lpstr>Finale_C</vt:lpstr>
      <vt:lpstr>Karts</vt:lpstr>
      <vt:lpstr>KartsBis</vt:lpstr>
      <vt:lpstr>M1A</vt:lpstr>
      <vt:lpstr>M1B</vt:lpstr>
      <vt:lpstr>M1C</vt:lpstr>
      <vt:lpstr>M2A</vt:lpstr>
      <vt:lpstr>M2B</vt:lpstr>
      <vt:lpstr>M2C</vt:lpstr>
      <vt:lpstr>Pre_Podium!Manche1</vt:lpstr>
      <vt:lpstr>Manche1</vt:lpstr>
      <vt:lpstr>Manche1_1</vt:lpstr>
      <vt:lpstr>Manche1_2</vt:lpstr>
      <vt:lpstr>Manche1_3</vt:lpstr>
      <vt:lpstr>Pre_Podium!Manche2</vt:lpstr>
      <vt:lpstr>Manche2</vt:lpstr>
      <vt:lpstr>Manche2_1</vt:lpstr>
      <vt:lpstr>Manche2_2</vt:lpstr>
      <vt:lpstr>Manche2_3</vt:lpstr>
      <vt:lpstr>Pre_Podium!Montants2</vt:lpstr>
      <vt:lpstr>Montants2</vt:lpstr>
      <vt:lpstr>Pre_Podium!MontantsF</vt:lpstr>
      <vt:lpstr>MontantsF</vt:lpstr>
      <vt:lpstr>NKartCh</vt:lpstr>
      <vt:lpstr>NKartF</vt:lpstr>
      <vt:lpstr>Pre_Podium!NKartM1</vt:lpstr>
      <vt:lpstr>NKartM1</vt:lpstr>
      <vt:lpstr>NKartM2</vt:lpstr>
      <vt:lpstr>NKarts</vt:lpstr>
      <vt:lpstr>NMaxKarts</vt:lpstr>
      <vt:lpstr>NTeam</vt:lpstr>
      <vt:lpstr>Pre_Podium!Points1</vt:lpstr>
      <vt:lpstr>Points1</vt:lpstr>
      <vt:lpstr>Pre_Podium!Points2</vt:lpstr>
      <vt:lpstr>Points2</vt:lpstr>
      <vt:lpstr>Pre_Podium!PointsF</vt:lpstr>
      <vt:lpstr>PointsF</vt:lpstr>
      <vt:lpstr>Pole</vt:lpstr>
      <vt:lpstr>Chronos!Zone_d_impression</vt:lpstr>
      <vt:lpstr>Finale!Zone_d_impression</vt:lpstr>
      <vt:lpstr>Manche1!Zone_d_impression</vt:lpstr>
      <vt:lpstr>Manche2!Zone_d_impression</vt:lpstr>
      <vt:lpstr>Participants!Zone_d_impression</vt:lpstr>
      <vt:lpstr>Pre_Grille!Zone_d_impression</vt:lpstr>
      <vt:lpstr>Pre_Podium!Zone_d_impression</vt:lpstr>
    </vt:vector>
  </TitlesOfParts>
  <Company>UNKNOWN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ERIC</cp:lastModifiedBy>
  <cp:lastPrinted>2019-09-07T12:20:40Z</cp:lastPrinted>
  <dcterms:created xsi:type="dcterms:W3CDTF">2005-02-03T22:09:38Z</dcterms:created>
  <dcterms:modified xsi:type="dcterms:W3CDTF">2019-09-09T11:09:57Z</dcterms:modified>
</cp:coreProperties>
</file>